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tabRatio="865" activeTab="5"/>
  </bookViews>
  <sheets>
    <sheet name="ANEXO I-1º" sheetId="1" r:id="rId1"/>
    <sheet name="ANEXO I-2º" sheetId="2" r:id="rId2"/>
    <sheet name="ANEXO I-3º" sheetId="3" r:id="rId3"/>
    <sheet name="ANEXO I-4º" sheetId="4" r:id="rId4"/>
    <sheet name="ANEXO I-5º " sheetId="5" r:id="rId5"/>
    <sheet name="ANEXO I-6º " sheetId="6" r:id="rId6"/>
    <sheet name="ANEXO I-7º " sheetId="7" r:id="rId7"/>
    <sheet name="ANEXO I-8º " sheetId="8" r:id="rId8"/>
    <sheet name="ANEXO I-9º " sheetId="9" r:id="rId9"/>
    <sheet name="ANEXO I-10º " sheetId="10" r:id="rId10"/>
    <sheet name="ANEXO I-11º" sheetId="11" r:id="rId11"/>
  </sheets>
  <definedNames>
    <definedName name="_xlnm._FilterDatabase" localSheetId="1" hidden="1">'ANEXO I-2º'!$A$7:$O$46</definedName>
    <definedName name="_xlnm._FilterDatabase" localSheetId="3" hidden="1">'ANEXO I-4º'!$A$7:$H$37</definedName>
    <definedName name="_xlnm.Print_Area" localSheetId="1">'ANEXO I-2º'!$A$1:$L$62</definedName>
    <definedName name="_xlnm.Print_Area" localSheetId="3">'ANEXO I-4º'!$A$1:$H$49</definedName>
  </definedNames>
  <calcPr fullCalcOnLoad="1" refMode="R1C1"/>
</workbook>
</file>

<file path=xl/comments9.xml><?xml version="1.0" encoding="utf-8"?>
<comments xmlns="http://schemas.openxmlformats.org/spreadsheetml/2006/main">
  <authors>
    <author>Francisco Torrent? Gonz?lez</author>
  </authors>
  <commentList>
    <comment ref="C9" authorId="0">
      <text>
        <r>
          <rPr>
            <b/>
            <sz val="9"/>
            <rFont val="Tahoma"/>
            <family val="2"/>
          </rPr>
          <t>Francisco Torrentí González:</t>
        </r>
        <r>
          <rPr>
            <sz val="9"/>
            <rFont val="Tahoma"/>
            <family val="2"/>
          </rPr>
          <t xml:space="preserve">
No se incluyen en el computo la unica peticion anual consignada en el anexo 10 para los contratos basados</t>
        </r>
      </text>
    </comment>
  </commentList>
</comments>
</file>

<file path=xl/sharedStrings.xml><?xml version="1.0" encoding="utf-8"?>
<sst xmlns="http://schemas.openxmlformats.org/spreadsheetml/2006/main" count="900" uniqueCount="417">
  <si>
    <t>NOTAS:</t>
  </si>
  <si>
    <t>N.I.F.</t>
  </si>
  <si>
    <t>(cargo)</t>
  </si>
  <si>
    <t xml:space="preserve">              EL  ..................................................................</t>
  </si>
  <si>
    <t xml:space="preserve">              Fdo.: .........................................................</t>
  </si>
  <si>
    <t>SUMAS...............</t>
  </si>
  <si>
    <t>- Expresar las fechas en formato dd/mm/aa</t>
  </si>
  <si>
    <t>Fecha Contrato</t>
  </si>
  <si>
    <t>Inscripción Registro Contratos</t>
  </si>
  <si>
    <t>Adjudicatario</t>
  </si>
  <si>
    <t>Programa</t>
  </si>
  <si>
    <t>Plazo de ejecución</t>
  </si>
  <si>
    <t>- Expresar los importes en euros</t>
  </si>
  <si>
    <t>SUMAS…….</t>
  </si>
  <si>
    <t>- Expresar los importes sin IVA</t>
  </si>
  <si>
    <t xml:space="preserve">Número de lotes                     </t>
  </si>
  <si>
    <t>Complementario                  (SI/NO)</t>
  </si>
  <si>
    <t>En ………………..., a ....... de ........................... de 2014</t>
  </si>
  <si>
    <t>SEMICROL SL</t>
  </si>
  <si>
    <t>ODEC CENTRO DE CÁLCULO Y APLICACIONES INFORMÁTICAS SA</t>
  </si>
  <si>
    <t>ANTONIO MATACHANA SA</t>
  </si>
  <si>
    <t>DESIERTO</t>
  </si>
  <si>
    <t>FISHER SCIENTIFIC SL</t>
  </si>
  <si>
    <t>VWR INTERNATIONAL EUROLAB SL</t>
  </si>
  <si>
    <t>REF. EXPEDIENTE</t>
  </si>
  <si>
    <t>TIPO DE CONTRATO</t>
  </si>
  <si>
    <t>REGULACIÓN ARMONIZADA</t>
  </si>
  <si>
    <t>PROCEDIMIENTO DE ADJUDICACIÓN</t>
  </si>
  <si>
    <t>OBJETO DEL CONTRATO</t>
  </si>
  <si>
    <t>IMPORTE DE ADJUDICACIÓN (IVA EXCLUIDO)</t>
  </si>
  <si>
    <t>ADJUDICATARIO</t>
  </si>
  <si>
    <t>ANEXO I</t>
  </si>
  <si>
    <t>Obras</t>
  </si>
  <si>
    <t>Abierto</t>
  </si>
  <si>
    <t>Restringido</t>
  </si>
  <si>
    <t>Negociado</t>
  </si>
  <si>
    <t>Servicios</t>
  </si>
  <si>
    <t>Suministros</t>
  </si>
  <si>
    <t>Otros</t>
  </si>
  <si>
    <t>TIPO CONTRATO</t>
  </si>
  <si>
    <t>PROCEDIMIENTO ADJUDICACIÓN</t>
  </si>
  <si>
    <t>Nº CONTRATOS</t>
  </si>
  <si>
    <t>IMPORTE ADJUDICACIÓN AGREGADO (IVA EXCLUIDO)</t>
  </si>
  <si>
    <t>ENTIDAD: FISABIO</t>
  </si>
  <si>
    <t>SERVICIOS</t>
  </si>
  <si>
    <t>NO</t>
  </si>
  <si>
    <t>SÍ</t>
  </si>
  <si>
    <t>SEGUNDO.-</t>
  </si>
  <si>
    <t>ABIERTO</t>
  </si>
  <si>
    <t>CUARTO.-</t>
  </si>
  <si>
    <t>PRIMERO.-</t>
  </si>
  <si>
    <t>TERCERO.-</t>
  </si>
  <si>
    <t>OBJETO CONTRATO</t>
  </si>
  <si>
    <t>FECHA AUTORIZACIÓN DEL GASTO</t>
  </si>
  <si>
    <t xml:space="preserve">Tipo de contrato </t>
  </si>
  <si>
    <t>Importe acumulado</t>
  </si>
  <si>
    <t>Proveedor</t>
  </si>
  <si>
    <t>Gasto autorizado por órgano competente</t>
  </si>
  <si>
    <t>Observaciones</t>
  </si>
  <si>
    <t>Referencia expediente entidad</t>
  </si>
  <si>
    <t xml:space="preserve">Referencia Acuerdo Marco </t>
  </si>
  <si>
    <t>Objeto contrato</t>
  </si>
  <si>
    <t>Importe adjudicación (IVA excluido)</t>
  </si>
  <si>
    <t>Fecha adjudicación</t>
  </si>
  <si>
    <t>Publicación adjudicación perfil de contratante</t>
  </si>
  <si>
    <t>Duración del contrato</t>
  </si>
  <si>
    <t xml:space="preserve">Referencia Contrato Marco </t>
  </si>
  <si>
    <t>Objeto petición</t>
  </si>
  <si>
    <t>Importe petición (IVA excluido)</t>
  </si>
  <si>
    <t>Fecha conformidad petición</t>
  </si>
  <si>
    <t>Duración petición</t>
  </si>
  <si>
    <t>Responsable de la contratación</t>
  </si>
  <si>
    <t>Tipo Contrato</t>
  </si>
  <si>
    <t>Nº Peticiones bienes/servicios</t>
  </si>
  <si>
    <t>Importe Agregado (IVA excluido)</t>
  </si>
  <si>
    <t xml:space="preserve">Referencia expediente  </t>
  </si>
  <si>
    <t>Fecha modificación</t>
  </si>
  <si>
    <t>Importe modificación</t>
  </si>
  <si>
    <t>Importe modificaciones anteriores</t>
  </si>
  <si>
    <t>Referencia expediente</t>
  </si>
  <si>
    <t>Tipo de contrato</t>
  </si>
  <si>
    <t>Importe adjudicación (IVA excl.)</t>
  </si>
  <si>
    <t>Duración contrato inicial</t>
  </si>
  <si>
    <t>Fecha prórroga</t>
  </si>
  <si>
    <t>Duración prórroga</t>
  </si>
  <si>
    <t>Importe prórroga</t>
  </si>
  <si>
    <t>Descripción obra/servicio/suministro facturado</t>
  </si>
  <si>
    <r>
      <t>(Obras/ Servicios/ Suministros/Otros)</t>
    </r>
    <r>
      <rPr>
        <b/>
        <sz val="8"/>
        <rFont val="Calibri"/>
        <family val="2"/>
      </rPr>
      <t> </t>
    </r>
  </si>
  <si>
    <t>(Breve descripción)</t>
  </si>
  <si>
    <t>(Sí/No)</t>
  </si>
  <si>
    <t>(Circunstancias que se considere oportuno poner de manifiesto)</t>
  </si>
  <si>
    <t>Contratación basada (Central de Compras GVA)</t>
  </si>
  <si>
    <t>CONTRATOS SUSCRITOS ANTERIORMENTE A 2017</t>
  </si>
  <si>
    <t>continuado del servicio, siendo el importe el correspondiente a la anualidad</t>
  </si>
  <si>
    <t xml:space="preserve">Nota: en las contrataciones de electricidad, seguros, impresión, correos y paquetería se considera una única petición anual, coincidente con el carácter </t>
  </si>
  <si>
    <t>* No incluidos Contratos Menores ni Expedientes/Lotes desiertos, detallados en los puntos siguientes.</t>
  </si>
  <si>
    <t>QUINTO.-</t>
  </si>
  <si>
    <t>SEXTO.-</t>
  </si>
  <si>
    <t>SÉPTIMO.-</t>
  </si>
  <si>
    <t>OCTAVO.-</t>
  </si>
  <si>
    <t>NOVENO.-</t>
  </si>
  <si>
    <t>DÉCIMO.-</t>
  </si>
  <si>
    <t>UNDÉCIMO.-</t>
  </si>
  <si>
    <t>Abierto Simplificado</t>
  </si>
  <si>
    <t>Abierto Supersimplificado</t>
  </si>
  <si>
    <t>Entidad: Fundación para el Fomento de la Investigación Sanitaria y Biomédica de la Comunitat Valenciana (FISABIO)</t>
  </si>
  <si>
    <t>2018-02</t>
  </si>
  <si>
    <t>LOGAR GRUPO ASESOR SL</t>
  </si>
  <si>
    <t>CONSULTORÍA PETIT ANDRÉS SL</t>
  </si>
  <si>
    <t>2018-03</t>
  </si>
  <si>
    <t>SUMINISTRO</t>
  </si>
  <si>
    <t>2018-04</t>
  </si>
  <si>
    <t>2018-05</t>
  </si>
  <si>
    <t>2018-06</t>
  </si>
  <si>
    <t>2018-07</t>
  </si>
  <si>
    <r>
      <t xml:space="preserve">CONTRATACIÓN DEL SUMINISTRO E INSTALACIÓN DE EQUIPAMIENTO DE BIOSEGURIDAD PARA SALA DE CONTENCIÓN BIOLÓGICA DE NIVEL 3 EN FISABIO SALUD PÚBLICA (5 LOTES). </t>
    </r>
    <r>
      <rPr>
        <b/>
        <sz val="10"/>
        <color indexed="8"/>
        <rFont val="Calibri"/>
        <family val="2"/>
      </rPr>
      <t>LOTE 1</t>
    </r>
    <r>
      <rPr>
        <sz val="10"/>
        <color indexed="8"/>
        <rFont val="Calibri"/>
        <family val="2"/>
      </rPr>
      <t>: SUMINISTRO E INSTALACIÓN DE 4 CABINAS DE BIOSEGURIDAD.</t>
    </r>
  </si>
  <si>
    <r>
      <t xml:space="preserve">CONTRATACIÓN DEL SUMINISTRO E INSTALACIÓN DE EQUIPAMIENTO DE BIOSEGURIDAD PARA SALA DE CONTENCIÓN BIOLÓGICA DE NIVEL 3 EN FISABIO SALUD PÚBLICA (5 LOTES). </t>
    </r>
    <r>
      <rPr>
        <b/>
        <sz val="10"/>
        <color indexed="8"/>
        <rFont val="Calibri"/>
        <family val="2"/>
      </rPr>
      <t>LOTE 2</t>
    </r>
    <r>
      <rPr>
        <sz val="10"/>
        <color indexed="8"/>
        <rFont val="Calibri"/>
        <family val="2"/>
      </rPr>
      <t>: SUMINISTRO E INSTALACIÓN DE 1 ARMARIO INCUBADOR ROLLER.</t>
    </r>
  </si>
  <si>
    <r>
      <t xml:space="preserve">CONTRATACIÓN DEL SUMINISTRO E INSTALACIÓN DE EQUIPAMIENTO DE BIOSEGURIDAD PARA SALA DE CONTENCIÓN BIOLÓGICA DE NIVEL 3 EN FISABIO SALUD PÚBLICA (5 LOTES). </t>
    </r>
    <r>
      <rPr>
        <b/>
        <sz val="10"/>
        <color indexed="8"/>
        <rFont val="Calibri"/>
        <family val="2"/>
      </rPr>
      <t>LOTE 3</t>
    </r>
    <r>
      <rPr>
        <sz val="10"/>
        <color indexed="8"/>
        <rFont val="Calibri"/>
        <family val="2"/>
      </rPr>
      <t>: EQUIPAMIENTO MENOR.</t>
    </r>
  </si>
  <si>
    <r>
      <t xml:space="preserve">CONTRATACIÓN DEL SUMINISTRO E INSTALACIÓN DE EQUIPAMIENTO DE BIOSEGURIDAD PARA SALA DE CONTENCIÓN BIOLÓGICA DE NIVEL 3 EN FISABIO SALUD PÚBLICA (5 LOTES). </t>
    </r>
    <r>
      <rPr>
        <b/>
        <sz val="10"/>
        <color indexed="8"/>
        <rFont val="Calibri"/>
        <family val="2"/>
      </rPr>
      <t>LOTE 4</t>
    </r>
    <r>
      <rPr>
        <sz val="10"/>
        <color indexed="8"/>
        <rFont val="Calibri"/>
        <family val="2"/>
      </rPr>
      <t>: EQUIPOS DE CONSERVACIÓN.</t>
    </r>
  </si>
  <si>
    <r>
      <t xml:space="preserve">CONTRATACIÓN DEL SUMINISTRO E INSTALACIÓN DE EQUIPAMIENTO DE BIOSEGURIDAD PARA SALA DE CONTENCIÓN BIOLÓGICA DE NIVEL 3 EN FISABIO SALUD PÚBLICA (5 LOTES). </t>
    </r>
    <r>
      <rPr>
        <b/>
        <sz val="10"/>
        <color indexed="8"/>
        <rFont val="Calibri"/>
        <family val="2"/>
      </rPr>
      <t>LOTE 5</t>
    </r>
    <r>
      <rPr>
        <sz val="10"/>
        <color indexed="8"/>
        <rFont val="Calibri"/>
        <family val="2"/>
      </rPr>
      <t>: ESTUFA DE CULTIVO CELULAR.</t>
    </r>
  </si>
  <si>
    <t>STERILTECH SL</t>
  </si>
  <si>
    <r>
      <t xml:space="preserve">CONTRATACIÓN DEL SERVICIO DE GESTIÓN LABORAL Y FISCAL DE FISABIO (2 LOTES). </t>
    </r>
    <r>
      <rPr>
        <b/>
        <sz val="10"/>
        <rFont val="Calibri"/>
        <family val="2"/>
      </rPr>
      <t>LOTE 1</t>
    </r>
    <r>
      <rPr>
        <sz val="10"/>
        <rFont val="Calibri"/>
        <family val="2"/>
      </rPr>
      <t>: SERVICIO DE GESTIÓN LABORAL.</t>
    </r>
  </si>
  <si>
    <r>
      <t xml:space="preserve">CONTRATACIÓN DEL SERVICIO DE GESTIÓN LABORAL Y FISCAL DE FISABIO (2 LOTES). </t>
    </r>
    <r>
      <rPr>
        <b/>
        <sz val="10"/>
        <rFont val="Calibri"/>
        <family val="2"/>
      </rPr>
      <t>LOTE 2</t>
    </r>
    <r>
      <rPr>
        <sz val="10"/>
        <rFont val="Calibri"/>
        <family val="2"/>
      </rPr>
      <t>: SERVICIO DE GESTIÓN FISCAL.</t>
    </r>
  </si>
  <si>
    <t>CONTRATACIÓN DEL SERVICIO DE CREACIÓN Y PUESTA EN FUNCIONAMIENTO DE UNA PLATAFORMA  DE INFORMACIÓN CONSOLIDADA DE LA INVESTIGACIÓN E INNOVACIÓN BIOMÉDICA DE LA CONSELLERIA DE SANITAT UNIVERSAL I SALUT PÚBLICA DE LA GENERALITAT VALENCIANA.</t>
  </si>
  <si>
    <t>CONTRATACIÓN DEL DESARROLLO Y SOPORTE TÉCNICO PARA LA CREACIÓN DEL GESTOR DE INTEROPERABILIDAD SEMÁNTICA DE LA RED VALENCIANA DE BIOBANCOS.</t>
  </si>
  <si>
    <t>VERATECH E INDIZEN TECHNOLOGIES SL, UNIÓN TEMPORAL DE EMPRESAS, LEY 18/1982 DE 26 DE MAYO, abreviadamente VERATECH E INDIZEN U.T.E.</t>
  </si>
  <si>
    <t>2018-01</t>
  </si>
  <si>
    <t>2018-08</t>
  </si>
  <si>
    <r>
      <t xml:space="preserve">CONTRATACIÓN DEL SUMINISTRO PARA LA ACTUALIZACIÓN DE INFRAESTRUCTURAS DE BIOBANCOS (4 LOTES). </t>
    </r>
    <r>
      <rPr>
        <b/>
        <sz val="10"/>
        <rFont val="Calibri"/>
        <family val="2"/>
      </rPr>
      <t>LOTE 1</t>
    </r>
    <r>
      <rPr>
        <sz val="10"/>
        <rFont val="Calibri"/>
        <family val="2"/>
      </rPr>
      <t>: SUMINISTRO E INSTALACIÓN DE PLATAFORMA DE DISPENSACIÓN DE LÍQUIDOS.</t>
    </r>
  </si>
  <si>
    <r>
      <t xml:space="preserve">CONTRATACIÓN DEL SUMINISTRO PARA LA ACTUALIZACIÓN DE INFRAESTRUCTURAS DE BIOBANCOS (4 LOTES). </t>
    </r>
    <r>
      <rPr>
        <b/>
        <sz val="10"/>
        <rFont val="Calibri"/>
        <family val="2"/>
      </rPr>
      <t>LOTE 2</t>
    </r>
    <r>
      <rPr>
        <sz val="10"/>
        <rFont val="Calibri"/>
        <family val="2"/>
      </rPr>
      <t>: SUMINISTRO E INSTALACIÓN DE 6 ULTRA CONGELADORES  DE -86ºC.</t>
    </r>
  </si>
  <si>
    <r>
      <t xml:space="preserve">CONTRATACIÓN DEL SUMINISTRO PARA LA ACTUALIZACIÓN DE INFRAESTRUCTURAS DE BIOBANCOS (4 LOTES). </t>
    </r>
    <r>
      <rPr>
        <b/>
        <sz val="10"/>
        <rFont val="Calibri"/>
        <family val="2"/>
      </rPr>
      <t>LOTE 3</t>
    </r>
    <r>
      <rPr>
        <sz val="10"/>
        <rFont val="Calibri"/>
        <family val="2"/>
      </rPr>
      <t>: SUMINISTRO E INSTALACIÓN DE CABINA DE SEGURIDAD BIOLÓGICA.</t>
    </r>
  </si>
  <si>
    <r>
      <t xml:space="preserve">CONTRATACIÓN DEL SUMINISTRO PARA LA ACTUALIZACIÓN DE INFRAESTRUCTURAS DE BIOBANCOS (4 LOTES). </t>
    </r>
    <r>
      <rPr>
        <b/>
        <sz val="10"/>
        <rFont val="Calibri"/>
        <family val="2"/>
      </rPr>
      <t>LOTE 4</t>
    </r>
    <r>
      <rPr>
        <sz val="10"/>
        <rFont val="Calibri"/>
        <family val="2"/>
      </rPr>
      <t>: SUMINISTRO E INSTALACIÓN DE EQUIPAMIENTO DE LABORATORIO.</t>
    </r>
  </si>
  <si>
    <t>DURVIZ SL</t>
  </si>
  <si>
    <t>2018-09</t>
  </si>
  <si>
    <t>CONTRATACIÓN DEL SERVICIO DE UN LABORATORIO ANIMAL CON CERTIFICACIÓN GLP (GOOD LABORATORY PRACTISE) PARA LA REALIZACIÓN DEL ENSAYO DE TOLERANCIA, SEGURIDAD Y TOXICIDAD DE LA SOLUCIÓN INYECTABLE VÍA INTRAVITREA DE ACETIL SALICILATO DE LISINA PARA EL TRATAMIENTO DE LA RETINOPATÍA DIABÉTICA (Patente PCT/ES2016/070396).</t>
  </si>
  <si>
    <t>(Excepto Contratos Menores. Se incluye Contratación Basada, Central de Compras GVA. Se detallan Expedientes/Lotes Desiertos)</t>
  </si>
  <si>
    <t>Detalle de los CONTRATOS ADJUDICADOS desde el 01 de enero hasta el 30 de septiembre de 2018 (Expedientes de Contratación)*</t>
  </si>
  <si>
    <t>FUNDACIÓN CENTRO DE CIRUGÍA DE MÍNIMA INVASIÓN JESÚS USÓN</t>
  </si>
  <si>
    <t>2018-10</t>
  </si>
  <si>
    <t>2018-11</t>
  </si>
  <si>
    <t>2018-12</t>
  </si>
  <si>
    <t>2018-13</t>
  </si>
  <si>
    <t>CONTRATACIÓN DEL SERVICIO DE DESARROLLO, SOPORTE TÉCNICO Y FABRICACIÓN DE KITS DE SELLADO RÁPIDO DE PERFORACIONES DURALES.</t>
  </si>
  <si>
    <t>ASOCIACIÓN INSTITUTO DE BIOMECÁNICA DE VALENCIA</t>
  </si>
  <si>
    <t>CONTRATOS ADJUDICADOS desde el 01 de enero hasta el 30 de septiembre de 2018 (Expedientes de Contratación)*</t>
  </si>
  <si>
    <t>CONTRATOS MENORES ADJUDICADOS desde el 01 de enero hasta el 30 de septiembre de 2018</t>
  </si>
  <si>
    <t xml:space="preserve">Detalle de los CONTRATOS MENORES ADJUDICADOS desde el 01 de enero hasta el 30 de septiembre de 2018 </t>
  </si>
  <si>
    <t>REFERENCIA EXPEDIENTE</t>
  </si>
  <si>
    <t>IMPORTE ADJUDICACIÓN (IVA EXCLUIDO)</t>
  </si>
  <si>
    <t>CM 01-2018</t>
  </si>
  <si>
    <t>CM 02-2018</t>
  </si>
  <si>
    <t>CM 03-2018</t>
  </si>
  <si>
    <t>CM 05-2018</t>
  </si>
  <si>
    <t>CM 06-2018</t>
  </si>
  <si>
    <t>CM 08-2018</t>
  </si>
  <si>
    <t>CM 09-2018</t>
  </si>
  <si>
    <t>CM 10-2018</t>
  </si>
  <si>
    <t>CONTRATACIÓN DEL SERVICIO DE ASISTENCIA TÉCNICA PARA EL DESARROLLO DE NUEVAS FUNCIONALIDADES EN EL SISTEMA DE GESTIÓN DE LA INFORMACIÓN DE LA RED VALENCIANA DE BIOBANCOS POR UN PERÍODO DE TRES MESES.</t>
  </si>
  <si>
    <t>CONTRATACIÓN DEL SUMINISTRO DE KITS ESPECÍFICOS PARA EL ESTUDIO DE MUTACIONES SOMÁTICAS DE LOS GENES DE INTERÉS PARA EL PROYECTO PERSEO.</t>
  </si>
  <si>
    <t>CONTRATACIÓN DEL SUMINISTRO DE UN SISTEMA CLIMATIZACIÓN DE LA SALA DE MÁQUINAS DE LA FASE I GENÓMICA.</t>
  </si>
  <si>
    <t>CONTRATACIÓN DEL SERVICIO DE GESTIÓN DE ACTIVIDADES  RELACIONADAS CON LA PREPARACIÓN DE LAS SOLICITUDES DE SUBVENCIÓN DE LA PROPUESTA SOBRE MICROBIOMA VAGINAL (SC1-BHC-03-2018: EXPLOITING RESEARCH OUTCOMES AND APPLICATION POTENTIAL OF THE HUMAN MICROBIOME FOR PERSONALISED PREDICTION, PREVENTION AND TREATMENT OF DISEASE).</t>
  </si>
  <si>
    <t>CONTRATACIÓN DEL SERVICIO DE MODIFICACIONES DE LA INSTALACIÓN AUTOCLAVE Y SAS EN SALA P3.</t>
  </si>
  <si>
    <t>CONTRATACIÓN DEL SERVICIO DE TRANSPORTE URGENTE DEL SIMULADOR DE APARATO DIGESTIVO DESDE LA FERIA DE HANNOVER HASTA VALENCIA POR VÍA AÉREA.</t>
  </si>
  <si>
    <t>CONTRATACIÓN DEL SERVICIO DE EVALUACIÓN DE 124 EXPEDIENTES DE SOLICITUD DE AYUDAS.</t>
  </si>
  <si>
    <t>-Duración en días</t>
  </si>
  <si>
    <t>SEQUENCING MULTIPLEX SL</t>
  </si>
  <si>
    <t>CLECE SA</t>
  </si>
  <si>
    <t>ROLAND VENTURA</t>
  </si>
  <si>
    <t>HOSPIFAR SL</t>
  </si>
  <si>
    <t>ILE SPAIN SL</t>
  </si>
  <si>
    <t>AGÈNCIA VALENCIANA D'AVALUACIÓ I PROSPECTIVA (AVAP)</t>
  </si>
  <si>
    <t>A46063418</t>
  </si>
  <si>
    <t>B98523228</t>
  </si>
  <si>
    <t>A80364243</t>
  </si>
  <si>
    <t>PW2394131</t>
  </si>
  <si>
    <t>B96403928</t>
  </si>
  <si>
    <t>A08238578</t>
  </si>
  <si>
    <t>B98401425</t>
  </si>
  <si>
    <t>S4600063D</t>
  </si>
  <si>
    <t>DURACIÓN (en DÍAS)</t>
  </si>
  <si>
    <t>CONTRATACIÓN DEL SUMINISTRO DE UNA REENVASADORA DE MEDICAMENTOS PARA LA REALIZACIÓN DEL PROYECTO DE INVESTIGACIÓN ESTUDIO OBSERVACIONAL DE ADHERENCIA A ANTINEOPLÁSICOS ORALES.</t>
  </si>
  <si>
    <t>CM 11-2018</t>
  </si>
  <si>
    <t>CM 12-2018</t>
  </si>
  <si>
    <t>CM 13-2018</t>
  </si>
  <si>
    <t>CM 14-2018</t>
  </si>
  <si>
    <t>CM 15-2018</t>
  </si>
  <si>
    <t>CM 16-2018</t>
  </si>
  <si>
    <t>CM 19-2018</t>
  </si>
  <si>
    <t>CM 20-2018</t>
  </si>
  <si>
    <t>CM 21-2018</t>
  </si>
  <si>
    <t>CM 22-2018</t>
  </si>
  <si>
    <t>CM 24-2018</t>
  </si>
  <si>
    <t>CM 25-2018</t>
  </si>
  <si>
    <t>CM 26-2018</t>
  </si>
  <si>
    <t>CM 27-2018</t>
  </si>
  <si>
    <t>CM 28-2018</t>
  </si>
  <si>
    <t>CONTRATACIÓN DEL SERVICIO DE ANÁLISIS DE EXPRESIÓN GÉNICA EN EL MARCO DEL PROYECTO DE INVESTIGACIÓN CON CÓDIGO INTERNO UGP 15-237, PARA LA “VALIDACIÓN Y ANOTACIÓN FUNCIONAL DE UN PANEL DE GENES PARA LA CLASIFICACIÓN DE GLIOMAS DE ALTO GRADO Y DE UN CONJUNTO DE POTENCIALES BIOMARCADORES CON UTILIDAD CLÍNICA”, LIDERADO POR SU INVESTIGADOR PRINCIPAL, EL DR. VÍCTOR MANUEL BARBERÁ JUAN DEL LABORATORIO DE INVESTIGACIÓN DE ELCHE, PERSONAL ADSCRITO A ISABIAL-FISABIO.</t>
  </si>
  <si>
    <t>CONTRATACIÓN DEL SERVICIO DE GESTIÓN DE IMPLANTACIÓN Y EVALUACIÓN DEL SISTEMA DE GESTIÓN DE CALIDAD Y SEGURIDAD DEL PACIENTE EN EL SERVICIO DE URGENCIAS DEL HGUE.</t>
  </si>
  <si>
    <t>CONTRATACIÓN DEL SERVICIO DE MODIFICACIÓN DE LAS INSTALACIONES DE LA SALA P3.</t>
  </si>
  <si>
    <t>CONTRATACIÓN DEL SERVICIO DE INSTALACIÓN ELÉCTRICA DOBLE PARA LA INSTALACIÓN DE UN SIMULADOR DE APARATO DIGESTIVO.</t>
  </si>
  <si>
    <t>CONTRATACIÓN DEL SERVICIO DE ANÁLISIS DE METALES EN MUESTRAS DE ORINA MEDIANTE ESPECTOMETRÍA DE MASAS CON PLASMA ACOPLADO INDUCTIVAMENTE (ICP-MS).</t>
  </si>
  <si>
    <t>CONTRATACIÓN DEL SUMINISTRO PARA LA DOTACIÓN DE NUEVO PANELADO EN EL ÁREA DE VACUNAS DE FISABIO-SP.</t>
  </si>
  <si>
    <t>CONTRATACIÓN DEL SEGURO DE COLECTIVOS (SEGÚN CONVENIO COLECTIVO) PARA TRABAJADORES DE OFICINAS Y DESPACHOS DE VALENCIA.</t>
  </si>
  <si>
    <t>CONTRATACIÓN DEL SEGURO MULTIRRIESGO PARA EL EDIFICIO DE FISABIO OFTALMOLOGÍA MÉDICA.</t>
  </si>
  <si>
    <t>CONTRATACIÓN DEL SEGURO DE RESPONSABILIDAD CIVIL DE FISABIO.</t>
  </si>
  <si>
    <t>CONTRATACIÓN DEL SERVICIO DE DISEÑADOR, DIBUJANTE Y ANIMADOR. DESARROLLO WEB (MENSAJES PUSH A LOS USUARIOS) Y MANTENIMIENTO. REDACCIÓN FINAL DEL INFORME. ANÁLISIS ESTADÍSTICO DEL ESTUDIO: EVALUACIÓN DE UNA APLICACIÓN PARA SMARTPHONE (CONTROLASMA) EN LA MEJORÍA DEL CONTROL DEL ASMA INFANTIL.</t>
  </si>
  <si>
    <t>CONTRATACIÓN DEL SERVICIO DE COMUNICACIÓN, VISIBILIZACIÓN Y PROMOCIÓN INSTITUCIONAL DE LA INVESTIGACIÓN DEL DEPARTAMENTO DE SALUD DE VALENCIA- ARNAU DE VILANOVA-LLIRIA CON DURACIÓN MÁXIMA SIETE MESES.</t>
  </si>
  <si>
    <t>CONTRATACIÓN DEL SUMINISTRO DE UN ULTRACONGELADOR (THERMO SCIENTIFIC FORMA 88400V).</t>
  </si>
  <si>
    <t>FUNDACION PARA LA FORMACION E INVESTIGACION SANITARIAS DE LA REGIÓN DE MURCIA</t>
  </si>
  <si>
    <t xml:space="preserve">G73338857
</t>
  </si>
  <si>
    <t>URIS 21 CONSULTORES SL</t>
  </si>
  <si>
    <t>B53569240</t>
  </si>
  <si>
    <t>FULTON SA</t>
  </si>
  <si>
    <t>A46035770</t>
  </si>
  <si>
    <t xml:space="preserve"> 27/07/2018</t>
  </si>
  <si>
    <t>UNIVERSIDAD DE ALICANTE</t>
  </si>
  <si>
    <t>Q0332001G</t>
  </si>
  <si>
    <t>OFIVAL SL</t>
  </si>
  <si>
    <t>B46147286</t>
  </si>
  <si>
    <t>AXA SEGUROS GENERALES DE SEGUROS Y REASEGUROS SA</t>
  </si>
  <si>
    <t>A60917978</t>
  </si>
  <si>
    <t>ALLIANZ COMPAÑÍA DE SEGUROS Y REASEGUROS SA</t>
  </si>
  <si>
    <t>A28007748</t>
  </si>
  <si>
    <t>SEGURCAIXA ADESLAS SL DE SEGUROS Y REASEGUROS</t>
  </si>
  <si>
    <t>A28011864</t>
  </si>
  <si>
    <t>GINÉS SANZ SANCHIS</t>
  </si>
  <si>
    <t>46238701F</t>
  </si>
  <si>
    <t>ISABEL SANTOS HERRERO</t>
  </si>
  <si>
    <t>29162446X</t>
  </si>
  <si>
    <t>B84498955</t>
  </si>
  <si>
    <t>CM 31-2018</t>
  </si>
  <si>
    <t>CM 32-2018</t>
  </si>
  <si>
    <t>CM 33-2018</t>
  </si>
  <si>
    <t>CM 34-2018</t>
  </si>
  <si>
    <t>CM 35-2018</t>
  </si>
  <si>
    <t>CM 38-2018</t>
  </si>
  <si>
    <t>CONTRATACIÓN DEL SERVICIO DE ANÁLISIS DE METALES EN ORINA.</t>
  </si>
  <si>
    <t>CONTRATACIÓN DEL SERVICIO DE APOYO ADMINISTRATIVO AL ÁREA JURÍDICA DE FISABIO EN LA ELABORACIÓN DE FORMULARIOS PARA LA IMPLEMENTACIÓN DEL NUEVO RGPD.</t>
  </si>
  <si>
    <t>FUNDACIÓN GENERAL UNIVERSIDAD DE GRANADA-EMPRESA</t>
  </si>
  <si>
    <t>G18218230</t>
  </si>
  <si>
    <t>ABRIL ABOGADOS SLP</t>
  </si>
  <si>
    <t>B82976309</t>
  </si>
  <si>
    <t>CM 41-2018</t>
  </si>
  <si>
    <r>
      <t xml:space="preserve">RELACIÓN CERTIFICADA DE </t>
    </r>
    <r>
      <rPr>
        <b/>
        <sz val="16"/>
        <rFont val="Times New Roman"/>
        <family val="1"/>
      </rPr>
      <t>CONTRATOS EXCLUIDOS DEL TRLCSP/LCSP DESDE 01/01/2018 HASTA 30/09/2018</t>
    </r>
  </si>
  <si>
    <t>Nº Contratos basados (art. 198 TRLCSP/221 LCSP)</t>
  </si>
  <si>
    <r>
      <t>RELACIÓN CERTIFICADA DE PETICIÓN DE BIENES Y SERVICIOS</t>
    </r>
    <r>
      <rPr>
        <b/>
        <sz val="12"/>
        <rFont val="Times New Roman"/>
        <family val="1"/>
      </rPr>
      <t xml:space="preserve"> </t>
    </r>
    <r>
      <rPr>
        <b/>
        <sz val="14"/>
        <rFont val="Times New Roman"/>
        <family val="1"/>
      </rPr>
      <t>DESDE 01/01/2018 HASTA 30/09/2018</t>
    </r>
  </si>
  <si>
    <r>
      <t>RELACIÓN CERTIFICADA DE CONTRATOS DERIVADOS DE ACUERDOS MARCOS</t>
    </r>
    <r>
      <rPr>
        <b/>
        <sz val="16"/>
        <rFont val="Times New Roman"/>
        <family val="1"/>
      </rPr>
      <t xml:space="preserve"> </t>
    </r>
    <r>
      <rPr>
        <b/>
        <sz val="12"/>
        <rFont val="Times New Roman"/>
        <family val="1"/>
      </rPr>
      <t xml:space="preserve"> </t>
    </r>
    <r>
      <rPr>
        <b/>
        <sz val="14"/>
        <rFont val="Times New Roman"/>
        <family val="1"/>
      </rPr>
      <t>DESDE 01/01/2018 HASTA 30/09/2018</t>
    </r>
  </si>
  <si>
    <t>SUMINISTRO MATERIAL SANITARIO PARA EL CENTRO FISABIO OFTALMOLOGÍA MÉDICA LOTE 01: ALARGADERA PARA PERFLORO, LOTE 02: BASTONES ABSORVENTES, LOTE 05: MANTENEDOR DE CÓRNEA, LOTE 06: HEMOSTETAS, LOTE 07: KIT ELABORACIÓN P.R.F.C.  Y LOTE 08: TRÉPANO Y PUNCH</t>
  </si>
  <si>
    <t>MEDICAL MIX, S.L.U.</t>
  </si>
  <si>
    <t>SUMINISTRO MATERIAL SANITARIO PARA EL CENTRO FISABIO OFTALMOLOGÍA MÉDICA LOTE 03; SOLUCIÓN SALINA BALANCEADA ISOTÓNICA, LOTE 11: TINTE AZUL TRIPAN PURIFICADO</t>
  </si>
  <si>
    <t>ASP 96, S.L.</t>
  </si>
  <si>
    <t>SUMINISTRO MATERIAL SANITARIO PARA EL CENTRO FISABIO OFTALMOLOGÍA MÉDICA LOTE 04: CÁNULA VÍA LAGRIMAL</t>
  </si>
  <si>
    <t>ADVANCED VISIÓN IBERIA, S.L.</t>
  </si>
  <si>
    <t>SUMINISTRO MATERIAL SANITARIO PARA EL CENTRO FISABIO OFTALMOLOGÍA MÉDICA LOTE 09: ACEITE DE SILICONA</t>
  </si>
  <si>
    <t>BAUSCH AMB LOMB, S.A.</t>
  </si>
  <si>
    <t>SUMINISTRO MATERIAL SANITARIO PARA EL CENTRO FISABIO OFTALMOLOGÍA MÉDICA LOTE 10: GEL HIDROXIMETILCELULOSA</t>
  </si>
  <si>
    <t>MEDILEVEL, S.A.</t>
  </si>
  <si>
    <t>SUMINISTRO MATERIAL SANITARIO PARA EL CENTRO FISABIO OFTALMOLOGÍA MÉDICA LOTE 12: PERFLUOROCTANO</t>
  </si>
  <si>
    <t>ALCON CUSI, S.A.</t>
  </si>
  <si>
    <t>SUMINISTRO MATERIAL SANITARIO PARA EL CENTRO FISABIO OFTALMOLOGÍA MÉDICA LOTE 13: RETRACTORES IRIDIANOS</t>
  </si>
  <si>
    <t>GLOBAL SURGICAL SERVICE, S.L.</t>
  </si>
  <si>
    <t>SUMINISTRO ESTERILIZADORES AUTOCLAVE PARA FISABIO OFTALMOLOGÍA MÉDICA</t>
  </si>
  <si>
    <t>ANTONIO MATACHANA, S.A.</t>
  </si>
  <si>
    <t>SUMINISTRO MÓDULO ANGIOGRAFÍA OCT CIRRUS 5000 DE FISABIO OFTALMOLOGÍA MÉDICA</t>
  </si>
  <si>
    <t>CARL ZEISS MEDITEC IBERIA, S.A.</t>
  </si>
  <si>
    <t>SUMINISTRO OCT DE SEGMENTO ANTERIOR PARA FISABIO OFTALMOLOGÍA MÉDICA</t>
  </si>
  <si>
    <t>AJL OPHTHALMIC, S.A.</t>
  </si>
  <si>
    <t>SUMINISTRO DE ARRENDAMIENTO SIN OPCIÓN DE COMPRA DE UN EQUIPO ANGIÓGRAFO/RETINÓGRAFO DE 200º PARA FISABIO OFTALMOLOGÍA MÉDICA</t>
  </si>
  <si>
    <t>OPTOS PCL</t>
  </si>
  <si>
    <t>SERVICIO DE ELABORACIÓN DE PRÓTESIS OCULARES PARA EL CENTRO FISABIO OFTALMOLOGÍA MÉDICA</t>
  </si>
  <si>
    <t>HERMANOS LAISECA, S.L.</t>
  </si>
  <si>
    <t>CONTRATACIÓN BASADA (CENTRAL DE COMPRAS GVA)</t>
  </si>
  <si>
    <t>SUMINISTRO DE ENERGÍA ELÉCTRICA EN FISABIO OFTALMOLOGÍA MÉDICA (DERIVADO DE ACUERDO MARCO 1/16CC)</t>
  </si>
  <si>
    <t>IBERDROLA CLIENTES, S.A.U.</t>
  </si>
  <si>
    <t>IPGEST, S.L.</t>
  </si>
  <si>
    <t>UTE ATENCIÓN PROFESIONAL COLEGIADA, S.L. - GERESCYL, S.L.</t>
  </si>
  <si>
    <t>IVALMED, S.L.</t>
  </si>
  <si>
    <t>RICOH ESPAÑA, S.L.U.</t>
  </si>
  <si>
    <t>TELEFÓNICA DE ESPAÑA, S.A.U.</t>
  </si>
  <si>
    <t>LIMCAMAR S.L.</t>
  </si>
  <si>
    <t>GRUPO COINEXIO, S.L.U. (CLINICA AVANZA)</t>
  </si>
  <si>
    <t>2018-16</t>
  </si>
  <si>
    <t>2018-17</t>
  </si>
  <si>
    <t>2018-22</t>
  </si>
  <si>
    <t>2017-28</t>
  </si>
  <si>
    <t>2017-32</t>
  </si>
  <si>
    <t>2017-33</t>
  </si>
  <si>
    <t>2017-34</t>
  </si>
  <si>
    <t>2017-35</t>
  </si>
  <si>
    <t>2018-14</t>
  </si>
  <si>
    <t>2018-15</t>
  </si>
  <si>
    <t>SUMINISTRO DE GAS NATURAL PARA FISABIO OFTALMOLOGÍA MÉDICA</t>
  </si>
  <si>
    <t>EDP COMERCIALIZADORA S.A.U.</t>
  </si>
  <si>
    <t>A95000295</t>
  </si>
  <si>
    <t>SUMINISTRO DE ARMARIO FRIGORÍFICO</t>
  </si>
  <si>
    <t>EXCLUSIVAS PASCUAL Y FURIO, S.A.</t>
  </si>
  <si>
    <t>A46097770</t>
  </si>
  <si>
    <t>CALIBRACIÓN TERMÓMETROS SERVICIO FARMACIA</t>
  </si>
  <si>
    <t>CALTEX SISTEMAS, S.L.</t>
  </si>
  <si>
    <t>B97311104</t>
  </si>
  <si>
    <t>SUMINISTRO DE UN TONÓMETRO DE REBOTE ICARE ic100</t>
  </si>
  <si>
    <t xml:space="preserve"> 29/06/2018</t>
  </si>
  <si>
    <t>A48464788</t>
  </si>
  <si>
    <t>SERVICIO DE LIMPIEZA RESPETUOSO CON EL MEDIO AMBIENTE DEL EDIFICIO FISABIO OFTALMOLOGÍA MÉDICA</t>
  </si>
  <si>
    <t>SERVEIS INTEGRALS LAFUENTE, S.L.</t>
  </si>
  <si>
    <t>B96265020</t>
  </si>
  <si>
    <t>SUMINISTRO DE DOS SILLAS DE RUEDAS PARA EL CENTRO FISABIO OFTALMOLOGÍA MÉDICA</t>
  </si>
  <si>
    <t>SALVADOR NAVARRO, S.L.</t>
  </si>
  <si>
    <t>B41406711</t>
  </si>
  <si>
    <t>SERVICIO DE IMPRESIÓN DIGITAL DE LIBROS "MANUALES PRÁCTICOS" PARA EL CENTRO FISABIO OFTALMOLOGÍA MÉDICA</t>
  </si>
  <si>
    <t>BYPRINT PERCOM, S.L.</t>
  </si>
  <si>
    <t>B97232805</t>
  </si>
  <si>
    <t>RELACIÓN CERTIFICADA DE CONTRATOS DERIVADOS Y  PETICIONES DE BIENES Y SERVICIOS   DESDE 01/01/2018 HASTA 30/09/2018</t>
  </si>
  <si>
    <r>
      <t>RELACIÓN CERTIFICADA DE CONTRATOS MODIFICADOS</t>
    </r>
    <r>
      <rPr>
        <b/>
        <sz val="12"/>
        <rFont val="Times New Roman"/>
        <family val="1"/>
      </rPr>
      <t xml:space="preserve"> </t>
    </r>
    <r>
      <rPr>
        <b/>
        <sz val="14"/>
        <rFont val="Times New Roman"/>
        <family val="1"/>
      </rPr>
      <t xml:space="preserve">  DESDE 01/01/2018 HASTA 30/09/2018</t>
    </r>
  </si>
  <si>
    <r>
      <t>RELACIÓN CERTIFICADA DE CONTRATOS PRORROGADOS</t>
    </r>
    <r>
      <rPr>
        <b/>
        <sz val="12"/>
        <rFont val="Times New Roman"/>
        <family val="1"/>
      </rPr>
      <t xml:space="preserve"> </t>
    </r>
    <r>
      <rPr>
        <b/>
        <sz val="14"/>
        <rFont val="Times New Roman"/>
        <family val="1"/>
      </rPr>
      <t xml:space="preserve">  DESDE 01/01/2018 HASTA 30/09/2018</t>
    </r>
  </si>
  <si>
    <t>RELACIÓN CERTIFICADA DE ADJUDICACIONES DE OBRAS Y SERVICIOS/SUMINISTROS POR IMPORTE INFERIOR A 50.000 Y 18.000 EUROS DESDE 01/01/2018 HASTA 30/09/2018</t>
  </si>
  <si>
    <t>2017-05</t>
  </si>
  <si>
    <t>SUM</t>
  </si>
  <si>
    <t>CONTRATACIÓN DEL SUMINISTRO DE MATERIAL SANITARIO VISCOELÁSTICO PARA FISABIO OFTALMOLOGÍA MÉDICA (3 LOTES). LOTE 1: VISCOELÁSTICO COHESIVO BAJA-MEDIA DENSIDAD</t>
  </si>
  <si>
    <t>1 AÑO</t>
  </si>
  <si>
    <t>5 MESES</t>
  </si>
  <si>
    <t>CONTRATACIÓN DEL SUMINISTRO DE MATERIAL SANITARIO VISCOELÁSTICO PARA FISABIO OFTALMOLOGÍA MÉDICA (3 LOTES). LOTE 2: VISCOELÁSTICO DISPERSIVO MEDIA DENSIDAD y  LOTE 3: VISCOELÁSTICO DISPERSIVO ALTA DENSIDAD</t>
  </si>
  <si>
    <t>2017-07</t>
  </si>
  <si>
    <t>SUMINISTRO DE MATERIAL SANITAIRO PARA LOS PROCESOS DE CIRUGÍA DE CATARATAS PARA FISABIO OFTALMOLOGÍA MÉDICA</t>
  </si>
  <si>
    <t>12 MESES</t>
  </si>
  <si>
    <t>2017-09</t>
  </si>
  <si>
    <t>SERV</t>
  </si>
  <si>
    <t>CONTRATACIÓN DEL SERVICIO DE MANTENIMIENTO DE EQUIPOS DE ELECTROMEDICINA DEL EDIFICIO FISABIO-OFTALMOLOGÍA MÉDICA</t>
  </si>
  <si>
    <t>2017-10</t>
  </si>
  <si>
    <t>CONTRATACIÓN DEL SERVICIO DE MANTENIMIENTO INTEGRAL DEL EDIFICIO FISABIO-OFTALMOLOGÍA MÉDICA</t>
  </si>
  <si>
    <t>Referencia Expediente</t>
  </si>
  <si>
    <t>Objeto del Contrato</t>
  </si>
  <si>
    <t>PENDIENTE DE CUMPLIMENTAR POR DEPARTAMENTO DE CONTABILIDAD</t>
  </si>
  <si>
    <t>1/16cc</t>
  </si>
  <si>
    <t>Suministro energía eléctrica en sede Pio Baroja</t>
  </si>
  <si>
    <t>año 2018 (01/01/18 a 20-03-18)</t>
  </si>
  <si>
    <t>SUMINISTROS ESPECIALES ALGINETENSE S.COOP.V.</t>
  </si>
  <si>
    <t>Pablo Perez</t>
  </si>
  <si>
    <t>FOM</t>
  </si>
  <si>
    <t> 2018-05</t>
  </si>
  <si>
    <t>año 2018 (20/03/18 a 31-12-18)</t>
  </si>
  <si>
    <t>IBERDROLA</t>
  </si>
  <si>
    <t>2/17cc</t>
  </si>
  <si>
    <t>Servicio de agencia de viajes</t>
  </si>
  <si>
    <t>año 2018</t>
  </si>
  <si>
    <t>VIAJES TRANSVIA TOURS SL</t>
  </si>
  <si>
    <t>Francisco Torrentí</t>
  </si>
  <si>
    <t>TODAS</t>
  </si>
  <si>
    <t>1/17cc</t>
  </si>
  <si>
    <t>Suministro de combustible</t>
  </si>
  <si>
    <t>BP OIL ESPAÑA</t>
  </si>
  <si>
    <t>SP</t>
  </si>
  <si>
    <t>SOLRED SA</t>
  </si>
  <si>
    <t>2017-14</t>
  </si>
  <si>
    <t>3/14CC</t>
  </si>
  <si>
    <t>Servicios de impresión</t>
  </si>
  <si>
    <t>RICOH</t>
  </si>
  <si>
    <t>Francisco Torrentí/Enrique Diaz</t>
  </si>
  <si>
    <t>Francisco Torrentí/Antonio Simó</t>
  </si>
  <si>
    <t>4/15CC</t>
  </si>
  <si>
    <t>Suministro papel</t>
  </si>
  <si>
    <t>dos meses</t>
  </si>
  <si>
    <t>PAPELERÍA SENA ALÓS, S.L.</t>
  </si>
  <si>
    <t>Suministro material de oficina</t>
  </si>
  <si>
    <t>un mes por sede</t>
  </si>
  <si>
    <t> CASTEVIILA DISTRIBUCIONES, S.L.U.</t>
  </si>
  <si>
    <t>varios meses por sede</t>
  </si>
  <si>
    <t>OFFICE24 SOLUTIONS, S.L.</t>
  </si>
  <si>
    <t>1/16CC</t>
  </si>
  <si>
    <t>Suministro De Energía Eléctrica FISABIO Oftalmología Médica</t>
  </si>
  <si>
    <t>1 año</t>
  </si>
  <si>
    <t>IBERDROLA CLIENTES SAU</t>
  </si>
  <si>
    <t>4 años</t>
  </si>
  <si>
    <t>CNMY15/DGTIC/16 Lote 02</t>
  </si>
  <si>
    <t xml:space="preserve">SERVICIOS DE RED IP MULTISERVICIO Y SUMINISTROS ASOCIADOS </t>
  </si>
  <si>
    <t>35 MESES</t>
  </si>
  <si>
    <t xml:space="preserve">No </t>
  </si>
  <si>
    <t>CNMY15/DGTIC/16 Lote 03</t>
  </si>
  <si>
    <t xml:space="preserve">SERVICIOS Y SUMINISTROS ASOCIADOS A LOS SERVICIOS DE VOZ Y COMUNICACIONES MÓVILES </t>
  </si>
  <si>
    <t>CNMY15/DGTIC/16 Lote 04</t>
  </si>
  <si>
    <t xml:space="preserve">SERVICIOS DE ACCESO A INTERNET </t>
  </si>
  <si>
    <t>Es una autorización anual según PCAP acuerdo marco</t>
  </si>
  <si>
    <t>4/15cc</t>
  </si>
  <si>
    <t>Suministro papel y material oficina</t>
  </si>
  <si>
    <t>PAPELERIA SENA</t>
  </si>
  <si>
    <t>No procede. Según clausula 31.1 del AM</t>
  </si>
  <si>
    <t>CASTELVILA/OFIFAST</t>
  </si>
  <si>
    <t>OFFICE24</t>
  </si>
  <si>
    <t>SN</t>
  </si>
  <si>
    <t>(Negocios y contratos excluidos TRLCSP –art. 4-) </t>
  </si>
  <si>
    <t xml:space="preserve">REGULAR EL RÉGIMEN DE DERECHOS Y OBLIGACIONES ENTRE LAS PARTES ASI COMO LA PRESTACIÓN DE SERVICIOS POR PARTE DE LA FUNDACIÓN PARA LA FORMACIÓN E INVESTIGACIÓN SANITARIA DE LA RESIÓN DE MURCIA, INSTITUTO MURCIANO DE INVESTIGACIÓN BIOSANITARIA  VIRGEN DE LA ARRIXACA </t>
  </si>
  <si>
    <t>FUNDACIÓN PARA LA FORMACIÓN E INVESTIGACIÓN SANITARIA DE LA RESIÓN DE MURCIA, INSTITUTO MURCIANO DE INVESTIGACIÓN BIOSANITARIA  VIRGEN DE LA ARRIXACA</t>
  </si>
  <si>
    <t>SI</t>
  </si>
  <si>
    <t xml:space="preserve">Se trata de una prestación de servicios enmarcada en un Proyecto de investigación competitivo que ha sido otorgado por ISABIAL-FISABIO en el marco de sus Ayudas propias, UGP-15-237.
Título del Proyecto: “Validación y anotación funcional de un panel de genes para la clasificación de gliomas de alto grado y de un conjunto de potenciales biomarcadores con utilidad clínica”. UGP-15-237.
Es por ello que en virtud del Art  4.1 apartado q) del TRLCSP, quedan excluidos del ámbito de aplicación del TRLCSP,  “Los contratos de servicios y suministro celebrados por los Organismos Públicos de Investigación estatales y los Organismos similares de las Comunidades Autónomas que tengan por objeto prestaciones o productos necesarios para la ejecución de proyectos de investigación, desarrollo e innovación tecnológica o servicios técnicos, cuando la presentación y obtención de resultados derivados de los mismos esté ligada a retornos científicos, tecnológicos o industriales susceptibles de incorporarse al tráfico jurídico y su realización haya sido encomendada a equipos de investigación del Organismo mediante procesos de concurrencia competitiva”.                                                                                                                                                                                                        Desde el departamento jurídico se ha tramitado el contrato excluido anteriormente citado, no obstante puede haber otros gastos excluidos, en el marco de Proyectos de investigación, en los que haya incurrido FISABIO que no hayan sido formalizados a través de contratos sino a través de facturas.
</t>
  </si>
  <si>
    <t>Mª Jose Soria</t>
  </si>
  <si>
    <t>LYRECO ESPAÑA</t>
  </si>
  <si>
    <t>ISABIAL</t>
  </si>
  <si>
    <t>LYRECO</t>
  </si>
  <si>
    <t>ABIERTO-SUPERSIMPLIFICADO</t>
  </si>
  <si>
    <t>SERVICIO MTTO. SOFTWARE DE EQUIPOS ELECTROMEDICINA Y SOPORTE APLICACIONES INFRAESRRUCTURA TI FISABIO OFTALMOLOGÍA MÉDICA.</t>
  </si>
  <si>
    <t>SUMINISTRO DE GAS NATURAL PARA EL CENTRO FISABIO OFTALMOLOGÍA MÉDICA.</t>
  </si>
  <si>
    <t>SERVICIO DE GESTIÓN DE RESIDUOS SANITARIOS Y ENTREGA DE CONTENEDORES PARA FISABIO OFTALMOLOGÍA MÉDICA.</t>
  </si>
  <si>
    <t>SERVICIO MANTENIMIENTO DE INSTRUMENTAL QUIRÚRGICO DEL CENTRO FISABIO OFTALMOLOGÍA MÉDICA.</t>
  </si>
  <si>
    <t>SUMINISTRO PARA EL ARRENDAMIENTO, SIN OPCIÓN DE COMPRA, DE DISPOSITIVOS DE IMPRESIÓN, COPIA Y ESCANEO Y PRESTACIÓN DE LOS ERVICIOS ASOCIADOS A SU GESTIÓN (DERIVADO DE ACUERDO MARCO 3/14CC).</t>
  </si>
  <si>
    <t xml:space="preserve">SERVICIOS DE RED IP MULTISERVICIO Y SUMINISTROS ASOCIADOS (DERIVADO DE ACUERDO MARCO CNMY15/DGTIC/16 Lote 02).
</t>
  </si>
  <si>
    <t>SERVICIOS Y SUMINISTROS ASOCIADOS A LOS SERVICIOS DE VOZ Y COMUNICACIONES MÓVILES (DERIVADO DE ACUERDO MARCO CNMY15/DGTIC/16 Lote 03).</t>
  </si>
  <si>
    <t>SERVICIOS DE ACCESO A INTERNET (DERIVADO DE ACUERDO MARCO CNMY15/DGTIC/16 Lote 04).</t>
  </si>
  <si>
    <t>SERVICIO DE LIMPIEZA RESPETUOSO CON EL MEDIOAMBIENTE DEL EDIFICIO FISABIO OFTALMOLOGÍA MÉDICA.</t>
  </si>
  <si>
    <t>SERVICIO PARA LA REALIZACIÓN DEL PROCEDIMIENTO OCULAR PTK CON LÁSER EXCIMER PARA FISABIO OFTALMOLOGÍA MÉDICA.</t>
  </si>
  <si>
    <t>Sí</t>
  </si>
  <si>
    <t>No procede. Según clausula 27.1 del AM</t>
  </si>
  <si>
    <t>2018-29</t>
  </si>
  <si>
    <t>2018-30</t>
  </si>
  <si>
    <t>No</t>
  </si>
  <si>
    <t>SERVICIO DE AGENCIA DE VIAJES (DERIVADO DE ACUERDO MARCO 2/17 CC DE PRESTACIÓN DEL SERVICIO DE AGENCIA DE VIAJES DE LA ADMINISTRACIÓN DE LA GENERALITAT Y SU SECTOR PÚBLICO INSTRUMENTAL, DE FECHA 29 DE JUNIO DE 2018).</t>
  </si>
  <si>
    <t>SUMINISTRO DE COMBUSTIBLE DE AUTOMOCIÓN PARA VEHÍCULOS (DERIVADO DE ACUERDO MARCO 1/17 CC PARA LA CONTRATACIÓN DEL SUMINISTRO DE COMBUSTIBLE DE AUTOMOCIÓN PARA VEHÍCULOS DE LA ADMINISTRACIÓN DE LA GENERALITAT, SU SECTOR PÚBLICO INSTRUMENTAL Y ENTIDADES ADHERIDAS, MEDIANTE SISTEMA DE PAGO A TRAVÉS DE TARJETAS DE BANDA MAGNÉTICA O SIMILAR, DE FECHA 17 DE ENERO DE 2018).</t>
  </si>
  <si>
    <t>BP OIL ESPAÑA SAU</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</si>
</sst>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quot;€&quot;"/>
    <numFmt numFmtId="169" formatCode="#,##0.00\ _€"/>
    <numFmt numFmtId="170" formatCode="[$-C0A]dddd\,\ dd&quot; de &quot;mmmm&quot; de &quot;yyyy"/>
    <numFmt numFmtId="171" formatCode="d\-m\-yy;@"/>
    <numFmt numFmtId="172" formatCode="d\-m\-yyyy;@"/>
    <numFmt numFmtId="173" formatCode="mmm\-yyyy"/>
    <numFmt numFmtId="174" formatCode="#,##0.00_);\-#,##0.00"/>
  </numFmts>
  <fonts count="90">
    <font>
      <sz val="12"/>
      <name val="Arial MT"/>
      <family val="0"/>
    </font>
    <font>
      <sz val="11"/>
      <color indexed="8"/>
      <name val="Calibri"/>
      <family val="2"/>
    </font>
    <font>
      <sz val="10"/>
      <name val="Courier"/>
      <family val="3"/>
    </font>
    <font>
      <sz val="6"/>
      <name val="Times New Roman"/>
      <family val="1"/>
    </font>
    <font>
      <sz val="8"/>
      <name val="Times New Roman"/>
      <family val="1"/>
    </font>
    <font>
      <sz val="12"/>
      <name val="Times New Roman"/>
      <family val="1"/>
    </font>
    <font>
      <b/>
      <sz val="12"/>
      <name val="Times New Roman"/>
      <family val="1"/>
    </font>
    <font>
      <sz val="10"/>
      <name val="Times New Roman"/>
      <family val="1"/>
    </font>
    <font>
      <b/>
      <sz val="9"/>
      <name val="Times New Roman"/>
      <family val="1"/>
    </font>
    <font>
      <sz val="9"/>
      <name val="Times New Roman"/>
      <family val="1"/>
    </font>
    <font>
      <b/>
      <sz val="12"/>
      <name val="Arial MT"/>
      <family val="0"/>
    </font>
    <font>
      <b/>
      <sz val="14"/>
      <name val="Times New Roman"/>
      <family val="1"/>
    </font>
    <font>
      <b/>
      <sz val="20"/>
      <name val="Times New Roman"/>
      <family val="1"/>
    </font>
    <font>
      <b/>
      <sz val="8"/>
      <name val="Times New Roman"/>
      <family val="1"/>
    </font>
    <font>
      <b/>
      <sz val="16"/>
      <name val="Times New Roman"/>
      <family val="1"/>
    </font>
    <font>
      <sz val="8"/>
      <name val="Arial MT"/>
      <family val="0"/>
    </font>
    <font>
      <u val="single"/>
      <sz val="10.45"/>
      <color indexed="12"/>
      <name val="Arial MT"/>
      <family val="0"/>
    </font>
    <font>
      <u val="single"/>
      <sz val="10.45"/>
      <color indexed="36"/>
      <name val="Arial MT"/>
      <family val="0"/>
    </font>
    <font>
      <b/>
      <sz val="10"/>
      <name val="Times New Roman"/>
      <family val="1"/>
    </font>
    <font>
      <sz val="9"/>
      <name val="Calibri"/>
      <family val="2"/>
    </font>
    <font>
      <i/>
      <sz val="9"/>
      <name val="Times New Roman"/>
      <family val="1"/>
    </font>
    <font>
      <sz val="11"/>
      <name val="Calibri"/>
      <family val="2"/>
    </font>
    <font>
      <b/>
      <sz val="8"/>
      <name val="Calibri"/>
      <family val="2"/>
    </font>
    <font>
      <i/>
      <sz val="8"/>
      <name val="Times New Roman"/>
      <family val="1"/>
    </font>
    <font>
      <sz val="9.85"/>
      <color indexed="8"/>
      <name val="Times New Roman"/>
      <family val="1"/>
    </font>
    <font>
      <i/>
      <sz val="10"/>
      <name val="Times New Roman"/>
      <family val="1"/>
    </font>
    <font>
      <b/>
      <sz val="10"/>
      <name val="Calibri"/>
      <family val="2"/>
    </font>
    <font>
      <sz val="10"/>
      <name val="Calibri"/>
      <family val="2"/>
    </font>
    <font>
      <sz val="10"/>
      <name val="Arial MT"/>
      <family val="0"/>
    </font>
    <font>
      <sz val="10"/>
      <color indexed="8"/>
      <name val="Calibri"/>
      <family val="2"/>
    </font>
    <font>
      <b/>
      <sz val="10"/>
      <color indexed="8"/>
      <name val="Calibri"/>
      <family val="2"/>
    </font>
    <font>
      <b/>
      <sz val="9"/>
      <name val="Calibri"/>
      <family val="2"/>
    </font>
    <font>
      <b/>
      <sz val="9"/>
      <name val="Tahoma"/>
      <family val="2"/>
    </font>
    <font>
      <sz val="9"/>
      <name val="Tahoma"/>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2"/>
      <color indexed="8"/>
      <name val="Times New Roman"/>
      <family val="1"/>
    </font>
    <font>
      <i/>
      <sz val="9"/>
      <color indexed="8"/>
      <name val="Calibri"/>
      <family val="2"/>
    </font>
    <font>
      <b/>
      <sz val="12"/>
      <color indexed="10"/>
      <name val="Arial MT"/>
      <family val="0"/>
    </font>
    <font>
      <sz val="12"/>
      <color indexed="10"/>
      <name val="Arial MT"/>
      <family val="0"/>
    </font>
    <font>
      <sz val="12"/>
      <color indexed="10"/>
      <name val="Times New Roman"/>
      <family val="1"/>
    </font>
    <font>
      <b/>
      <sz val="12"/>
      <name val="Calibri"/>
      <family val="2"/>
    </font>
    <font>
      <i/>
      <sz val="10"/>
      <color indexed="8"/>
      <name val="Calibri"/>
      <family val="2"/>
    </font>
    <font>
      <i/>
      <sz val="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sz val="12"/>
      <color rgb="FF000000"/>
      <name val="Times New Roman"/>
      <family val="1"/>
    </font>
    <font>
      <sz val="9"/>
      <color theme="1"/>
      <name val="Calibri"/>
      <family val="2"/>
    </font>
    <font>
      <i/>
      <sz val="9"/>
      <color theme="1"/>
      <name val="Calibri"/>
      <family val="2"/>
    </font>
    <font>
      <b/>
      <sz val="12"/>
      <color rgb="FFFF0000"/>
      <name val="Arial MT"/>
      <family val="0"/>
    </font>
    <font>
      <sz val="12"/>
      <color rgb="FFFF0000"/>
      <name val="Arial MT"/>
      <family val="0"/>
    </font>
    <font>
      <sz val="12"/>
      <color rgb="FFFF0000"/>
      <name val="Times New Roman"/>
      <family val="1"/>
    </font>
    <font>
      <b/>
      <sz val="10"/>
      <color rgb="FF000000"/>
      <name val="Calibri"/>
      <family val="2"/>
    </font>
    <font>
      <sz val="10"/>
      <color rgb="FF000000"/>
      <name val="Calibri"/>
      <family val="2"/>
    </font>
    <font>
      <sz val="10"/>
      <color theme="1"/>
      <name val="Calibri"/>
      <family val="2"/>
    </font>
    <font>
      <i/>
      <sz val="10"/>
      <color theme="1"/>
      <name val="Calibri"/>
      <family val="2"/>
    </font>
    <font>
      <b/>
      <sz val="8"/>
      <name val="Arial MT"/>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top style="thin">
        <color indexed="8"/>
      </top>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right/>
      <top style="medium"/>
      <bottom style="medium"/>
    </border>
    <border>
      <left style="medium"/>
      <right style="medium"/>
      <top style="medium"/>
      <bottom>
        <color indexed="63"/>
      </bottom>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style="thin">
        <color indexed="8"/>
      </left>
      <right/>
      <top>
        <color indexed="63"/>
      </top>
      <bottom style="thin">
        <color indexed="8"/>
      </bottom>
    </border>
    <border>
      <left style="thin"/>
      <right style="thin"/>
      <top style="thin"/>
      <bottom>
        <color indexed="63"/>
      </bottom>
    </border>
    <border>
      <left style="medium"/>
      <right>
        <color indexed="63"/>
      </right>
      <top style="medium"/>
      <bottom style="medium"/>
    </border>
    <border>
      <left style="medium"/>
      <right style="medium"/>
      <top>
        <color indexed="63"/>
      </top>
      <bottom>
        <color indexed="63"/>
      </bottom>
    </border>
    <border>
      <left style="thin"/>
      <right/>
      <top style="thin"/>
      <bottom style="thin"/>
    </border>
    <border>
      <left/>
      <right/>
      <top style="thin"/>
      <bottom style="thin"/>
    </border>
    <border>
      <left/>
      <right style="thin">
        <color indexed="8"/>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0" fontId="70" fillId="30" borderId="0" applyNumberFormat="0" applyBorder="0" applyAlignment="0" applyProtection="0"/>
    <xf numFmtId="0" fontId="2" fillId="0" borderId="0">
      <alignment/>
      <protection/>
    </xf>
    <xf numFmtId="0" fontId="61" fillId="0" borderId="0">
      <alignment/>
      <protection/>
    </xf>
    <xf numFmtId="0" fontId="0" fillId="31" borderId="4" applyNumberFormat="0" applyFont="0" applyAlignment="0" applyProtection="0"/>
    <xf numFmtId="9" fontId="0" fillId="0" borderId="0" applyFont="0" applyFill="0" applyBorder="0" applyAlignment="0" applyProtection="0"/>
    <xf numFmtId="0" fontId="71" fillId="20"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96">
    <xf numFmtId="0" fontId="0" fillId="0" borderId="0" xfId="0" applyAlignment="1">
      <alignment/>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4" fillId="0" borderId="0" xfId="0" applyFont="1" applyAlignment="1">
      <alignment/>
    </xf>
    <xf numFmtId="0" fontId="8" fillId="0" borderId="0" xfId="0" applyFont="1" applyBorder="1" applyAlignment="1" applyProtection="1">
      <alignment/>
      <protection/>
    </xf>
    <xf numFmtId="0" fontId="9" fillId="0" borderId="0" xfId="0" applyFont="1" applyAlignment="1">
      <alignment/>
    </xf>
    <xf numFmtId="0" fontId="9" fillId="0" borderId="0" xfId="0" applyFont="1" applyAlignment="1" applyProtection="1">
      <alignment horizontal="right"/>
      <protection/>
    </xf>
    <xf numFmtId="0" fontId="9" fillId="0" borderId="0" xfId="0" applyFont="1" applyAlignment="1" quotePrefix="1">
      <alignment/>
    </xf>
    <xf numFmtId="0" fontId="0" fillId="0" borderId="0" xfId="0" applyAlignment="1">
      <alignment horizontal="center"/>
    </xf>
    <xf numFmtId="0" fontId="9" fillId="0" borderId="0" xfId="0" applyFont="1" applyAlignment="1">
      <alignment horizontal="center"/>
    </xf>
    <xf numFmtId="0" fontId="0" fillId="0" borderId="10" xfId="0" applyBorder="1" applyAlignment="1">
      <alignment/>
    </xf>
    <xf numFmtId="0" fontId="13" fillId="0" borderId="0" xfId="0" applyFont="1" applyAlignment="1">
      <alignment horizontal="center"/>
    </xf>
    <xf numFmtId="0" fontId="8" fillId="0" borderId="0" xfId="0" applyFont="1" applyAlignment="1" quotePrefix="1">
      <alignment horizontal="left"/>
    </xf>
    <xf numFmtId="0" fontId="0" fillId="0" borderId="0" xfId="0" applyFont="1" applyFill="1" applyAlignment="1">
      <alignment/>
    </xf>
    <xf numFmtId="0" fontId="8" fillId="0" borderId="0" xfId="0" applyFont="1" applyAlignment="1">
      <alignment horizontal="center"/>
    </xf>
    <xf numFmtId="0" fontId="6" fillId="0" borderId="11" xfId="0" applyFont="1" applyBorder="1" applyAlignment="1">
      <alignment horizontal="right"/>
    </xf>
    <xf numFmtId="0" fontId="0" fillId="0" borderId="12" xfId="0" applyBorder="1" applyAlignment="1">
      <alignment/>
    </xf>
    <xf numFmtId="0" fontId="7" fillId="0" borderId="0" xfId="0" applyNumberFormat="1" applyFont="1" applyFill="1" applyBorder="1" applyAlignment="1">
      <alignment horizontal="center" vertical="center"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5" fillId="0" borderId="0" xfId="0" applyFont="1" applyAlignment="1" applyProtection="1">
      <alignment horizontal="center"/>
      <protection/>
    </xf>
    <xf numFmtId="0" fontId="10" fillId="0" borderId="0" xfId="0" applyFont="1" applyAlignment="1">
      <alignment/>
    </xf>
    <xf numFmtId="0" fontId="10" fillId="0" borderId="0" xfId="0" applyFont="1" applyAlignment="1">
      <alignment/>
    </xf>
    <xf numFmtId="0" fontId="21" fillId="0" borderId="0" xfId="0" applyFont="1" applyAlignment="1">
      <alignment horizontal="justify" vertical="center"/>
    </xf>
    <xf numFmtId="0" fontId="19" fillId="0" borderId="13"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6" xfId="0" applyFont="1" applyBorder="1" applyAlignment="1">
      <alignment horizontal="center" vertical="center" wrapText="1"/>
    </xf>
    <xf numFmtId="0" fontId="81" fillId="0" borderId="15" xfId="0" applyFont="1" applyBorder="1" applyAlignment="1">
      <alignment horizontal="center" vertical="center" wrapText="1"/>
    </xf>
    <xf numFmtId="14" fontId="80" fillId="0" borderId="15" xfId="0" applyNumberFormat="1" applyFont="1" applyBorder="1" applyAlignment="1">
      <alignment horizontal="center" vertical="center" wrapText="1"/>
    </xf>
    <xf numFmtId="0" fontId="8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5" fillId="0" borderId="15"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center" vertical="center"/>
    </xf>
    <xf numFmtId="0" fontId="78" fillId="0" borderId="16" xfId="0" applyFont="1" applyBorder="1" applyAlignment="1">
      <alignment horizontal="justify" vertical="center" wrapText="1"/>
    </xf>
    <xf numFmtId="0" fontId="14" fillId="0" borderId="0" xfId="0" applyFont="1" applyAlignment="1" applyProtection="1">
      <alignment/>
      <protection/>
    </xf>
    <xf numFmtId="0" fontId="11" fillId="0" borderId="0" xfId="0" applyFont="1" applyAlignment="1" applyProtection="1">
      <alignment/>
      <protection/>
    </xf>
    <xf numFmtId="0" fontId="80" fillId="0" borderId="13" xfId="0" applyFont="1" applyBorder="1" applyAlignment="1">
      <alignment horizontal="center" vertical="center" wrapText="1"/>
    </xf>
    <xf numFmtId="0" fontId="12" fillId="0" borderId="0" xfId="0" applyFont="1" applyBorder="1" applyAlignment="1" applyProtection="1">
      <alignment/>
      <protection/>
    </xf>
    <xf numFmtId="49" fontId="80" fillId="0" borderId="16" xfId="0" applyNumberFormat="1" applyFont="1" applyBorder="1" applyAlignment="1">
      <alignment horizontal="center" vertical="center" wrapText="1"/>
    </xf>
    <xf numFmtId="8" fontId="80" fillId="0" borderId="15" xfId="0" applyNumberFormat="1" applyFont="1" applyBorder="1" applyAlignment="1">
      <alignment horizontal="center" vertical="center"/>
    </xf>
    <xf numFmtId="8" fontId="80" fillId="0" borderId="15" xfId="0" applyNumberFormat="1" applyFont="1" applyBorder="1" applyAlignment="1">
      <alignment horizontal="center" vertical="center" wrapText="1"/>
    </xf>
    <xf numFmtId="0" fontId="80" fillId="0" borderId="17" xfId="0" applyFont="1" applyBorder="1" applyAlignment="1">
      <alignment horizontal="center" vertical="center" wrapText="1"/>
    </xf>
    <xf numFmtId="0" fontId="80" fillId="0" borderId="13" xfId="0" applyFont="1" applyBorder="1" applyAlignment="1">
      <alignment horizontal="center" vertical="center"/>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0" fontId="23" fillId="0" borderId="16" xfId="0" applyFont="1" applyBorder="1" applyAlignment="1">
      <alignment horizontal="center" vertical="center" wrapText="1"/>
    </xf>
    <xf numFmtId="0" fontId="6" fillId="0" borderId="0" xfId="0" applyFont="1" applyAlignment="1" applyProtection="1">
      <alignment wrapText="1"/>
      <protection/>
    </xf>
    <xf numFmtId="0" fontId="82" fillId="0" borderId="0" xfId="0" applyFont="1" applyAlignment="1">
      <alignment/>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4" fontId="79" fillId="0" borderId="15" xfId="0" applyNumberFormat="1" applyFont="1" applyBorder="1" applyAlignment="1">
      <alignment horizontal="center" vertical="center" wrapText="1"/>
    </xf>
    <xf numFmtId="0" fontId="20" fillId="0" borderId="12" xfId="0" applyFont="1" applyBorder="1" applyAlignment="1">
      <alignment horizontal="center" vertical="center"/>
    </xf>
    <xf numFmtId="0" fontId="20" fillId="0" borderId="12" xfId="0" applyFont="1" applyBorder="1" applyAlignment="1">
      <alignment horizontal="center" vertical="center" wrapText="1"/>
    </xf>
    <xf numFmtId="14" fontId="20" fillId="0" borderId="12" xfId="0" applyNumberFormat="1" applyFont="1" applyBorder="1" applyAlignment="1">
      <alignment horizontal="center" vertical="center" wrapText="1"/>
    </xf>
    <xf numFmtId="8" fontId="9" fillId="0" borderId="12" xfId="0" applyNumberFormat="1" applyFont="1" applyBorder="1" applyAlignment="1">
      <alignment horizontal="right" vertical="center" wrapText="1"/>
    </xf>
    <xf numFmtId="0" fontId="5" fillId="0" borderId="12" xfId="0" applyFont="1" applyBorder="1" applyAlignment="1">
      <alignment vertical="center" wrapText="1"/>
    </xf>
    <xf numFmtId="0" fontId="11" fillId="0" borderId="0" xfId="0" applyFont="1" applyBorder="1" applyAlignment="1" applyProtection="1">
      <alignment horizontal="center"/>
      <protection/>
    </xf>
    <xf numFmtId="0" fontId="9" fillId="0" borderId="12" xfId="0" applyFont="1" applyBorder="1" applyAlignment="1">
      <alignment horizontal="center" vertical="center" wrapText="1"/>
    </xf>
    <xf numFmtId="174" fontId="24" fillId="0" borderId="12" xfId="0" applyNumberFormat="1" applyFont="1" applyBorder="1" applyAlignment="1">
      <alignment horizontal="right" vertical="center"/>
    </xf>
    <xf numFmtId="2" fontId="9" fillId="0" borderId="12" xfId="0" applyNumberFormat="1" applyFont="1" applyBorder="1" applyAlignment="1">
      <alignment horizontal="right" vertical="center" wrapText="1"/>
    </xf>
    <xf numFmtId="0" fontId="25" fillId="0" borderId="0" xfId="0" applyFont="1" applyAlignment="1" applyProtection="1">
      <alignment horizontal="center"/>
      <protection/>
    </xf>
    <xf numFmtId="44" fontId="0" fillId="0" borderId="0" xfId="0" applyNumberFormat="1" applyAlignment="1">
      <alignment/>
    </xf>
    <xf numFmtId="168" fontId="0" fillId="0" borderId="0" xfId="0" applyNumberFormat="1" applyAlignment="1">
      <alignment/>
    </xf>
    <xf numFmtId="8" fontId="0" fillId="0" borderId="0" xfId="0" applyNumberFormat="1" applyAlignment="1">
      <alignment/>
    </xf>
    <xf numFmtId="4" fontId="0" fillId="0" borderId="0" xfId="0" applyNumberFormat="1" applyAlignment="1">
      <alignment/>
    </xf>
    <xf numFmtId="2" fontId="0" fillId="0" borderId="0" xfId="0" applyNumberFormat="1" applyAlignment="1">
      <alignment/>
    </xf>
    <xf numFmtId="0" fontId="83" fillId="0" borderId="0" xfId="0" applyFont="1" applyAlignment="1">
      <alignment/>
    </xf>
    <xf numFmtId="0" fontId="20" fillId="0" borderId="19" xfId="0" applyFont="1" applyBorder="1" applyAlignment="1">
      <alignment horizontal="center" vertical="center" wrapText="1"/>
    </xf>
    <xf numFmtId="0" fontId="84" fillId="0" borderId="12" xfId="0" applyFont="1" applyBorder="1" applyAlignment="1">
      <alignment vertical="center" wrapText="1"/>
    </xf>
    <xf numFmtId="0" fontId="80" fillId="0" borderId="12" xfId="0" applyFont="1" applyBorder="1" applyAlignment="1">
      <alignment horizontal="center" vertical="center" wrapText="1"/>
    </xf>
    <xf numFmtId="0" fontId="10" fillId="0" borderId="20" xfId="0" applyFont="1" applyBorder="1" applyAlignment="1">
      <alignment horizontal="center"/>
    </xf>
    <xf numFmtId="0" fontId="27" fillId="0" borderId="0" xfId="0" applyFont="1" applyAlignment="1">
      <alignment/>
    </xf>
    <xf numFmtId="0" fontId="85" fillId="32" borderId="13" xfId="0" applyFont="1" applyFill="1" applyBorder="1" applyAlignment="1">
      <alignment horizontal="center" vertical="center" wrapText="1"/>
    </xf>
    <xf numFmtId="0" fontId="85" fillId="32" borderId="14" xfId="0" applyFont="1" applyFill="1" applyBorder="1" applyAlignment="1">
      <alignment horizontal="center" vertical="center" wrapText="1"/>
    </xf>
    <xf numFmtId="0" fontId="86" fillId="0" borderId="15" xfId="0" applyFont="1" applyBorder="1" applyAlignment="1">
      <alignment horizontal="left" vertical="center" wrapText="1" indent="2"/>
    </xf>
    <xf numFmtId="0" fontId="86" fillId="0" borderId="15" xfId="0" applyFont="1" applyBorder="1" applyAlignment="1">
      <alignment horizontal="center" vertical="center" wrapText="1"/>
    </xf>
    <xf numFmtId="44" fontId="86" fillId="0" borderId="15" xfId="52" applyFont="1" applyBorder="1" applyAlignment="1">
      <alignment horizontal="center" vertical="center" wrapText="1"/>
    </xf>
    <xf numFmtId="44" fontId="27" fillId="0" borderId="0" xfId="0" applyNumberFormat="1" applyFont="1" applyAlignment="1">
      <alignment/>
    </xf>
    <xf numFmtId="0" fontId="57" fillId="0" borderId="0" xfId="0" applyFont="1" applyAlignment="1">
      <alignment/>
    </xf>
    <xf numFmtId="0" fontId="28" fillId="0" borderId="0" xfId="0" applyFont="1" applyAlignment="1">
      <alignment/>
    </xf>
    <xf numFmtId="0" fontId="7" fillId="0" borderId="0" xfId="0" applyFont="1" applyAlignment="1">
      <alignment/>
    </xf>
    <xf numFmtId="0" fontId="28" fillId="0" borderId="0" xfId="0" applyFont="1" applyAlignment="1">
      <alignment horizontal="center"/>
    </xf>
    <xf numFmtId="0" fontId="28" fillId="0" borderId="0" xfId="0" applyFont="1" applyFill="1" applyAlignment="1">
      <alignment/>
    </xf>
    <xf numFmtId="0" fontId="85" fillId="32" borderId="12" xfId="0" applyFont="1" applyFill="1" applyBorder="1" applyAlignment="1">
      <alignment horizontal="center" vertical="center" wrapText="1"/>
    </xf>
    <xf numFmtId="49" fontId="27" fillId="0" borderId="12" xfId="0" applyNumberFormat="1" applyFont="1" applyBorder="1" applyAlignment="1" applyProtection="1">
      <alignment horizontal="center"/>
      <protection/>
    </xf>
    <xf numFmtId="0" fontId="27" fillId="0" borderId="12" xfId="0" applyFont="1" applyBorder="1" applyAlignment="1" applyProtection="1">
      <alignment horizontal="center"/>
      <protection/>
    </xf>
    <xf numFmtId="0" fontId="27" fillId="0" borderId="12" xfId="0" applyFont="1" applyBorder="1" applyAlignment="1" applyProtection="1">
      <alignment horizontal="center" wrapText="1"/>
      <protection/>
    </xf>
    <xf numFmtId="0" fontId="27" fillId="0" borderId="12" xfId="0"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wrapText="1"/>
      <protection/>
    </xf>
    <xf numFmtId="0" fontId="27" fillId="0" borderId="12" xfId="0" applyFont="1" applyBorder="1" applyAlignment="1">
      <alignment horizontal="center"/>
    </xf>
    <xf numFmtId="44" fontId="27" fillId="0" borderId="12" xfId="52" applyFont="1" applyBorder="1" applyAlignment="1" applyProtection="1">
      <alignment horizontal="center"/>
      <protection/>
    </xf>
    <xf numFmtId="49" fontId="27" fillId="0" borderId="12" xfId="0" applyNumberFormat="1" applyFont="1" applyFill="1" applyBorder="1" applyAlignment="1" applyProtection="1">
      <alignment horizontal="center"/>
      <protection/>
    </xf>
    <xf numFmtId="0" fontId="27" fillId="0" borderId="12" xfId="0" applyFont="1" applyFill="1" applyBorder="1" applyAlignment="1" applyProtection="1">
      <alignment/>
      <protection/>
    </xf>
    <xf numFmtId="14" fontId="27" fillId="0" borderId="12" xfId="0" applyNumberFormat="1" applyFont="1" applyBorder="1" applyAlignment="1" applyProtection="1">
      <alignment/>
      <protection/>
    </xf>
    <xf numFmtId="0" fontId="27" fillId="0" borderId="12" xfId="0" applyFont="1" applyBorder="1" applyAlignment="1" applyProtection="1">
      <alignment/>
      <protection/>
    </xf>
    <xf numFmtId="14" fontId="27" fillId="0" borderId="12" xfId="0" applyNumberFormat="1" applyFont="1" applyBorder="1" applyAlignment="1" applyProtection="1">
      <alignment wrapText="1"/>
      <protection/>
    </xf>
    <xf numFmtId="0" fontId="27" fillId="0" borderId="12" xfId="0" applyFont="1" applyBorder="1" applyAlignment="1">
      <alignment/>
    </xf>
    <xf numFmtId="49" fontId="27" fillId="0" borderId="12" xfId="0" applyNumberFormat="1" applyFont="1" applyBorder="1" applyAlignment="1" applyProtection="1">
      <alignment/>
      <protection/>
    </xf>
    <xf numFmtId="49" fontId="27" fillId="0" borderId="12" xfId="0" applyNumberFormat="1" applyFont="1" applyBorder="1" applyAlignment="1" applyProtection="1">
      <alignment horizontal="center" wrapText="1"/>
      <protection/>
    </xf>
    <xf numFmtId="4" fontId="27" fillId="0" borderId="12" xfId="0" applyNumberFormat="1" applyFont="1" applyBorder="1" applyAlignment="1" applyProtection="1">
      <alignment/>
      <protection/>
    </xf>
    <xf numFmtId="44" fontId="27" fillId="0" borderId="12" xfId="0" applyNumberFormat="1" applyFont="1" applyBorder="1" applyAlignment="1" applyProtection="1">
      <alignment/>
      <protection/>
    </xf>
    <xf numFmtId="0" fontId="26" fillId="0" borderId="0" xfId="0" applyFont="1" applyBorder="1" applyAlignment="1" applyProtection="1">
      <alignment horizontal="left"/>
      <protection/>
    </xf>
    <xf numFmtId="0" fontId="26" fillId="0" borderId="0" xfId="0" applyFont="1" applyBorder="1" applyAlignment="1" applyProtection="1">
      <alignment horizontal="center"/>
      <protection/>
    </xf>
    <xf numFmtId="0" fontId="26" fillId="0" borderId="0" xfId="0" applyFont="1" applyBorder="1" applyAlignment="1" applyProtection="1" quotePrefix="1">
      <alignment horizontal="right"/>
      <protection/>
    </xf>
    <xf numFmtId="0" fontId="26" fillId="0" borderId="0" xfId="0" applyFont="1" applyAlignment="1" quotePrefix="1">
      <alignment horizontal="left"/>
    </xf>
    <xf numFmtId="0" fontId="26" fillId="0" borderId="0" xfId="0" applyFont="1" applyAlignment="1">
      <alignment/>
    </xf>
    <xf numFmtId="0" fontId="27" fillId="0" borderId="0" xfId="0" applyFont="1" applyBorder="1" applyAlignment="1" applyProtection="1">
      <alignment/>
      <protection/>
    </xf>
    <xf numFmtId="0" fontId="27" fillId="0" borderId="0" xfId="0" applyFont="1" applyAlignment="1" quotePrefix="1">
      <alignment horizontal="left"/>
    </xf>
    <xf numFmtId="0" fontId="27" fillId="0" borderId="0" xfId="0" applyFont="1" applyAlignment="1" quotePrefix="1">
      <alignment horizontal="center"/>
    </xf>
    <xf numFmtId="0" fontId="27" fillId="0" borderId="0" xfId="0" applyFont="1" applyAlignment="1" applyProtection="1">
      <alignment/>
      <protection/>
    </xf>
    <xf numFmtId="0" fontId="27" fillId="0" borderId="0" xfId="0" applyFont="1" applyAlignment="1">
      <alignment horizontal="center"/>
    </xf>
    <xf numFmtId="0" fontId="27" fillId="0" borderId="0" xfId="0" applyFont="1" applyAlignment="1">
      <alignment horizontal="left"/>
    </xf>
    <xf numFmtId="0" fontId="27" fillId="0" borderId="0" xfId="0" applyFont="1" applyFill="1" applyAlignment="1">
      <alignment/>
    </xf>
    <xf numFmtId="0" fontId="87" fillId="0" borderId="12" xfId="58" applyFont="1" applyFill="1" applyBorder="1" applyAlignment="1">
      <alignment horizontal="center" vertical="center" wrapText="1"/>
      <protection/>
    </xf>
    <xf numFmtId="0" fontId="27" fillId="0" borderId="12" xfId="58" applyFont="1" applyBorder="1" applyAlignment="1">
      <alignment horizontal="center" vertical="center" wrapText="1"/>
      <protection/>
    </xf>
    <xf numFmtId="0" fontId="87" fillId="0" borderId="12" xfId="58" applyFont="1" applyBorder="1" applyAlignment="1">
      <alignment horizontal="center" vertical="center" wrapText="1"/>
      <protection/>
    </xf>
    <xf numFmtId="44" fontId="61" fillId="0" borderId="12" xfId="54" applyFont="1" applyBorder="1" applyAlignment="1">
      <alignment horizontal="center" vertical="center" wrapText="1"/>
    </xf>
    <xf numFmtId="44" fontId="61" fillId="0" borderId="12" xfId="54" applyFont="1" applyBorder="1" applyAlignment="1">
      <alignment horizontal="center" vertical="center" wrapText="1"/>
    </xf>
    <xf numFmtId="0" fontId="88" fillId="0" borderId="12" xfId="58" applyFont="1" applyBorder="1" applyAlignment="1">
      <alignment horizontal="center" vertical="center" wrapText="1"/>
      <protection/>
    </xf>
    <xf numFmtId="0" fontId="57" fillId="0" borderId="21" xfId="0" applyFont="1" applyBorder="1" applyAlignment="1">
      <alignment/>
    </xf>
    <xf numFmtId="0" fontId="57" fillId="0" borderId="0" xfId="0" applyFont="1" applyFill="1" applyAlignment="1" applyProtection="1">
      <alignment/>
      <protection/>
    </xf>
    <xf numFmtId="0" fontId="57" fillId="0" borderId="0" xfId="0" applyFont="1" applyAlignment="1" applyProtection="1">
      <alignment/>
      <protection/>
    </xf>
    <xf numFmtId="0" fontId="86" fillId="0" borderId="18" xfId="0" applyFont="1" applyBorder="1" applyAlignment="1">
      <alignment horizontal="center" vertical="center" wrapText="1"/>
    </xf>
    <xf numFmtId="0" fontId="86" fillId="0" borderId="13" xfId="0" applyFont="1" applyBorder="1" applyAlignment="1">
      <alignment horizontal="center" vertical="center" wrapText="1"/>
    </xf>
    <xf numFmtId="0" fontId="27" fillId="0" borderId="22" xfId="0" applyFont="1" applyFill="1" applyBorder="1" applyAlignment="1">
      <alignment horizontal="center" vertical="center"/>
    </xf>
    <xf numFmtId="14" fontId="27" fillId="0" borderId="23" xfId="0" applyNumberFormat="1" applyFont="1" applyFill="1" applyBorder="1" applyAlignment="1">
      <alignment horizontal="center" vertical="center" wrapText="1"/>
    </xf>
    <xf numFmtId="168" fontId="27" fillId="0" borderId="24" xfId="0" applyNumberFormat="1" applyFont="1" applyFill="1" applyBorder="1" applyAlignment="1">
      <alignment horizontal="center" vertical="center" wrapText="1"/>
    </xf>
    <xf numFmtId="14" fontId="27" fillId="0" borderId="25" xfId="0" applyNumberFormat="1" applyFont="1" applyFill="1" applyBorder="1" applyAlignment="1">
      <alignment horizontal="center" vertical="center"/>
    </xf>
    <xf numFmtId="14" fontId="27" fillId="0" borderId="22" xfId="0" applyNumberFormat="1" applyFont="1" applyFill="1" applyBorder="1" applyAlignment="1">
      <alignment horizontal="center" vertical="center"/>
    </xf>
    <xf numFmtId="0" fontId="27" fillId="0" borderId="22" xfId="0" applyFont="1" applyFill="1" applyBorder="1" applyAlignment="1">
      <alignment horizontal="center" vertical="center" wrapText="1"/>
    </xf>
    <xf numFmtId="14" fontId="27" fillId="33" borderId="22" xfId="0" applyNumberFormat="1" applyFont="1" applyFill="1" applyBorder="1" applyAlignment="1">
      <alignment horizontal="center" vertical="center"/>
    </xf>
    <xf numFmtId="0" fontId="27" fillId="0" borderId="22" xfId="0" applyNumberFormat="1"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3" xfId="0" applyNumberFormat="1" applyFont="1" applyFill="1" applyBorder="1" applyAlignment="1">
      <alignment horizontal="center" vertical="center" wrapText="1"/>
    </xf>
    <xf numFmtId="0" fontId="27" fillId="0" borderId="26" xfId="0" applyFont="1" applyFill="1" applyBorder="1" applyAlignment="1">
      <alignment horizontal="center" vertical="center"/>
    </xf>
    <xf numFmtId="168" fontId="27" fillId="0" borderId="22" xfId="0" applyNumberFormat="1" applyFont="1" applyFill="1" applyBorder="1" applyAlignment="1">
      <alignment horizontal="center" vertical="center" wrapText="1"/>
    </xf>
    <xf numFmtId="0" fontId="27" fillId="0" borderId="27" xfId="0" applyFont="1" applyBorder="1" applyAlignment="1" applyProtection="1">
      <alignment/>
      <protection/>
    </xf>
    <xf numFmtId="0" fontId="27" fillId="0" borderId="27" xfId="0" applyFont="1" applyBorder="1" applyAlignment="1" applyProtection="1">
      <alignment horizontal="right"/>
      <protection/>
    </xf>
    <xf numFmtId="44" fontId="27" fillId="0" borderId="28" xfId="45" applyFont="1" applyBorder="1" applyAlignment="1" applyProtection="1">
      <alignment/>
      <protection/>
    </xf>
    <xf numFmtId="14" fontId="27" fillId="0" borderId="22" xfId="0" applyNumberFormat="1" applyFont="1" applyFill="1" applyBorder="1" applyAlignment="1">
      <alignment horizontal="center" vertical="center" wrapText="1"/>
    </xf>
    <xf numFmtId="168" fontId="7" fillId="0" borderId="24" xfId="0" applyNumberFormat="1" applyFont="1" applyFill="1" applyBorder="1" applyAlignment="1">
      <alignment horizontal="center" vertical="center" wrapText="1"/>
    </xf>
    <xf numFmtId="0" fontId="7" fillId="0" borderId="22" xfId="0" applyFont="1" applyFill="1" applyBorder="1" applyAlignment="1">
      <alignment horizontal="center" vertical="center"/>
    </xf>
    <xf numFmtId="0" fontId="86" fillId="0" borderId="12" xfId="0" applyFont="1" applyFill="1" applyBorder="1" applyAlignment="1">
      <alignment horizontal="center" vertical="center" wrapText="1"/>
    </xf>
    <xf numFmtId="44" fontId="21" fillId="0" borderId="12" xfId="54" applyFont="1" applyBorder="1" applyAlignment="1">
      <alignment horizontal="center" vertical="center" wrapText="1"/>
    </xf>
    <xf numFmtId="0" fontId="19" fillId="0" borderId="15" xfId="0" applyFont="1" applyBorder="1" applyAlignment="1">
      <alignment horizontal="center" vertical="center" wrapText="1"/>
    </xf>
    <xf numFmtId="0" fontId="80" fillId="0" borderId="15" xfId="0" applyFont="1" applyBorder="1" applyAlignment="1">
      <alignment vertical="center" wrapText="1"/>
    </xf>
    <xf numFmtId="8" fontId="19" fillId="0" borderId="15" xfId="0" applyNumberFormat="1" applyFont="1" applyBorder="1" applyAlignment="1">
      <alignment horizontal="center" vertical="center" wrapText="1"/>
    </xf>
    <xf numFmtId="14" fontId="19" fillId="0" borderId="15" xfId="0" applyNumberFormat="1" applyFont="1" applyBorder="1" applyAlignment="1">
      <alignment horizontal="center" vertical="center" wrapText="1"/>
    </xf>
    <xf numFmtId="8" fontId="19" fillId="0" borderId="15" xfId="0" applyNumberFormat="1" applyFont="1" applyBorder="1" applyAlignment="1">
      <alignment horizontal="center" vertical="center"/>
    </xf>
    <xf numFmtId="0" fontId="31" fillId="33" borderId="12" xfId="0" applyFont="1" applyFill="1" applyBorder="1" applyAlignment="1">
      <alignment horizontal="center" vertical="center" wrapText="1"/>
    </xf>
    <xf numFmtId="0" fontId="31" fillId="0" borderId="29" xfId="0" applyFont="1" applyBorder="1" applyAlignment="1">
      <alignment horizontal="center" vertical="center" wrapText="1"/>
    </xf>
    <xf numFmtId="0" fontId="19" fillId="0" borderId="13" xfId="0" applyFont="1" applyBorder="1" applyAlignment="1">
      <alignment vertical="center" wrapText="1"/>
    </xf>
    <xf numFmtId="0" fontId="19" fillId="0" borderId="13" xfId="0" applyFont="1" applyBorder="1" applyAlignment="1">
      <alignment horizontal="center" vertical="center"/>
    </xf>
    <xf numFmtId="0" fontId="19" fillId="0" borderId="12" xfId="0" applyFont="1" applyBorder="1" applyAlignment="1">
      <alignment horizontal="center" vertical="center" wrapText="1"/>
    </xf>
    <xf numFmtId="0" fontId="80" fillId="0" borderId="12" xfId="0" applyFont="1" applyFill="1" applyBorder="1" applyAlignment="1">
      <alignment horizontal="center" vertical="center" wrapText="1"/>
    </xf>
    <xf numFmtId="43" fontId="9" fillId="0" borderId="12" xfId="50" applyFont="1" applyBorder="1" applyAlignment="1">
      <alignment horizontal="right" vertical="center" wrapText="1"/>
    </xf>
    <xf numFmtId="0" fontId="81" fillId="0" borderId="12" xfId="0" applyFont="1" applyBorder="1" applyAlignment="1">
      <alignment horizontal="center" vertical="center" wrapText="1"/>
    </xf>
    <xf numFmtId="14" fontId="80" fillId="0" borderId="12"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44" fontId="24" fillId="0" borderId="12" xfId="52" applyFont="1" applyBorder="1" applyAlignment="1">
      <alignment horizontal="right" vertical="center"/>
    </xf>
    <xf numFmtId="4" fontId="80" fillId="0" borderId="12" xfId="0" applyNumberFormat="1" applyFont="1" applyBorder="1" applyAlignment="1">
      <alignment horizontal="center" vertical="center" wrapText="1"/>
    </xf>
    <xf numFmtId="0" fontId="80" fillId="0"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9" fillId="0" borderId="30" xfId="0" applyFont="1" applyBorder="1" applyAlignment="1">
      <alignment horizontal="center" vertical="center" wrapText="1"/>
    </xf>
    <xf numFmtId="4" fontId="34" fillId="0" borderId="13" xfId="0" applyNumberFormat="1" applyFont="1" applyBorder="1" applyAlignment="1">
      <alignment horizontal="center" vertical="center" wrapText="1"/>
    </xf>
    <xf numFmtId="0" fontId="80" fillId="0" borderId="12" xfId="0" applyFont="1" applyFill="1" applyBorder="1" applyAlignment="1">
      <alignment horizontal="center" vertical="center"/>
    </xf>
    <xf numFmtId="0" fontId="59" fillId="0" borderId="12" xfId="0" applyFont="1" applyBorder="1" applyAlignment="1" applyProtection="1">
      <alignment horizontal="center" wrapText="1"/>
      <protection/>
    </xf>
    <xf numFmtId="4" fontId="80" fillId="0" borderId="12" xfId="0" applyNumberFormat="1" applyFont="1" applyFill="1" applyBorder="1" applyAlignment="1">
      <alignment horizontal="center" vertical="center" wrapText="1"/>
    </xf>
    <xf numFmtId="14" fontId="80" fillId="0" borderId="12" xfId="0" applyNumberFormat="1" applyFont="1" applyFill="1" applyBorder="1" applyAlignment="1">
      <alignment horizontal="center" vertical="center" wrapText="1"/>
    </xf>
    <xf numFmtId="14" fontId="80" fillId="0" borderId="12" xfId="0" applyNumberFormat="1" applyFont="1" applyFill="1" applyBorder="1" applyAlignment="1">
      <alignment horizontal="center" vertical="center" wrapText="1"/>
    </xf>
    <xf numFmtId="0" fontId="86" fillId="0" borderId="18" xfId="0" applyFont="1" applyBorder="1" applyAlignment="1">
      <alignment horizontal="center" vertical="center" wrapText="1"/>
    </xf>
    <xf numFmtId="0" fontId="86" fillId="0" borderId="31" xfId="0" applyFont="1" applyBorder="1" applyAlignment="1">
      <alignment horizontal="center" vertical="center" wrapText="1"/>
    </xf>
    <xf numFmtId="0" fontId="86" fillId="0" borderId="16" xfId="0" applyFont="1" applyBorder="1" applyAlignment="1">
      <alignment horizontal="center" vertical="center" wrapText="1"/>
    </xf>
    <xf numFmtId="0" fontId="57" fillId="0" borderId="0" xfId="0" applyFont="1" applyAlignment="1">
      <alignment horizontal="center"/>
    </xf>
    <xf numFmtId="0" fontId="57" fillId="0" borderId="0" xfId="0" applyFont="1" applyFill="1" applyAlignment="1" applyProtection="1">
      <alignment horizontal="center"/>
      <protection/>
    </xf>
    <xf numFmtId="0" fontId="57" fillId="0" borderId="0" xfId="0" applyFont="1" applyAlignment="1" applyProtection="1">
      <alignment horizontal="center"/>
      <protection/>
    </xf>
    <xf numFmtId="0" fontId="18" fillId="0" borderId="0" xfId="0" applyFont="1" applyAlignment="1" applyProtection="1">
      <alignment horizontal="center"/>
      <protection/>
    </xf>
    <xf numFmtId="0" fontId="57" fillId="0" borderId="21" xfId="0" applyFont="1" applyBorder="1" applyAlignment="1">
      <alignment horizontal="center"/>
    </xf>
    <xf numFmtId="0" fontId="6" fillId="0" borderId="27" xfId="0" applyFont="1" applyBorder="1" applyAlignment="1" applyProtection="1">
      <alignment horizontal="right"/>
      <protection/>
    </xf>
    <xf numFmtId="0" fontId="11" fillId="0" borderId="0" xfId="0" applyFont="1" applyAlignment="1" applyProtection="1">
      <alignment horizontal="center"/>
      <protection/>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2" xfId="0" applyFont="1" applyBorder="1" applyAlignment="1">
      <alignment horizontal="center" vertical="center"/>
    </xf>
    <xf numFmtId="0" fontId="31" fillId="0" borderId="29" xfId="0" applyFont="1" applyBorder="1" applyAlignment="1">
      <alignment horizontal="center" vertical="center"/>
    </xf>
    <xf numFmtId="0" fontId="12" fillId="0" borderId="32" xfId="0" applyFont="1" applyBorder="1" applyAlignment="1" applyProtection="1">
      <alignment horizontal="center"/>
      <protection/>
    </xf>
    <xf numFmtId="0" fontId="12" fillId="0" borderId="33" xfId="0" applyFont="1" applyBorder="1" applyAlignment="1" applyProtection="1">
      <alignment horizontal="center"/>
      <protection/>
    </xf>
    <xf numFmtId="0" fontId="12" fillId="0" borderId="34" xfId="0" applyFont="1" applyBorder="1" applyAlignment="1" applyProtection="1">
      <alignment horizontal="center"/>
      <protection/>
    </xf>
    <xf numFmtId="0" fontId="14" fillId="0" borderId="0" xfId="0" applyFont="1" applyAlignment="1" applyProtection="1">
      <alignment horizontal="center"/>
      <protection/>
    </xf>
    <xf numFmtId="0" fontId="12" fillId="0" borderId="19" xfId="0" applyFont="1" applyBorder="1" applyAlignment="1" applyProtection="1">
      <alignment horizontal="center"/>
      <protection/>
    </xf>
    <xf numFmtId="0" fontId="6" fillId="0" borderId="0" xfId="0" applyFont="1" applyAlignment="1" applyProtection="1">
      <alignment horizontal="center" wrapText="1"/>
      <protection/>
    </xf>
    <xf numFmtId="0" fontId="11" fillId="0" borderId="20" xfId="0" applyFont="1" applyBorder="1" applyAlignment="1" applyProtection="1">
      <alignment horizontal="center"/>
      <protection/>
    </xf>
    <xf numFmtId="0" fontId="6" fillId="0" borderId="20" xfId="0" applyFont="1" applyBorder="1" applyAlignment="1" applyProtection="1">
      <alignment horizontal="center"/>
      <protection/>
    </xf>
    <xf numFmtId="0" fontId="25" fillId="0" borderId="0" xfId="0" applyFont="1" applyAlignment="1" applyProtection="1">
      <alignment horizontal="left"/>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Currency" xfId="52"/>
    <cellStyle name="Currency [0]" xfId="53"/>
    <cellStyle name="Moneda 2" xfId="54"/>
    <cellStyle name="Moneda 2 2" xfId="55"/>
    <cellStyle name="Neutral" xfId="56"/>
    <cellStyle name="No-definido" xfId="57"/>
    <cellStyle name="Normal 2"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9239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fLocksWithSheet="0"/>
  </xdr:twoCellAnchor>
  <xdr:twoCellAnchor>
    <xdr:from>
      <xdr:col>0</xdr:col>
      <xdr:colOff>28575</xdr:colOff>
      <xdr:row>0</xdr:row>
      <xdr:rowOff>0</xdr:rowOff>
    </xdr:from>
    <xdr:to>
      <xdr:col>0</xdr:col>
      <xdr:colOff>438150</xdr:colOff>
      <xdr:row>0</xdr:row>
      <xdr:rowOff>0</xdr:rowOff>
    </xdr:to>
    <xdr:sp>
      <xdr:nvSpPr>
        <xdr:cNvPr id="2" name="Line 3"/>
        <xdr:cNvSpPr>
          <a:spLocks/>
        </xdr:cNvSpPr>
      </xdr:nvSpPr>
      <xdr:spPr>
        <a:xfrm>
          <a:off x="2857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0</xdr:colOff>
      <xdr:row>0</xdr:row>
      <xdr:rowOff>0</xdr:rowOff>
    </xdr:to>
    <xdr:sp>
      <xdr:nvSpPr>
        <xdr:cNvPr id="1" name="Rectangle 1"/>
        <xdr:cNvSpPr>
          <a:spLocks/>
        </xdr:cNvSpPr>
      </xdr:nvSpPr>
      <xdr:spPr>
        <a:xfrm>
          <a:off x="1276350" y="0"/>
          <a:ext cx="904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fLocksWithSheet="0"/>
  </xdr:twoCellAnchor>
  <xdr:twoCellAnchor>
    <xdr:from>
      <xdr:col>0</xdr:col>
      <xdr:colOff>28575</xdr:colOff>
      <xdr:row>0</xdr:row>
      <xdr:rowOff>0</xdr:rowOff>
    </xdr:from>
    <xdr:to>
      <xdr:col>0</xdr:col>
      <xdr:colOff>438150</xdr:colOff>
      <xdr:row>0</xdr:row>
      <xdr:rowOff>0</xdr:rowOff>
    </xdr:to>
    <xdr:sp>
      <xdr:nvSpPr>
        <xdr:cNvPr id="2" name="Line 3"/>
        <xdr:cNvSpPr>
          <a:spLocks/>
        </xdr:cNvSpPr>
      </xdr:nvSpPr>
      <xdr:spPr>
        <a:xfrm>
          <a:off x="2857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31"/>
  <sheetViews>
    <sheetView zoomScalePageLayoutView="0" workbookViewId="0" topLeftCell="A1">
      <selection activeCell="D31" sqref="D31"/>
    </sheetView>
  </sheetViews>
  <sheetFormatPr defaultColWidth="11.5546875" defaultRowHeight="15"/>
  <cols>
    <col min="2" max="2" width="33.21484375" style="0" customWidth="1"/>
    <col min="4" max="4" width="44.21484375" style="0" customWidth="1"/>
  </cols>
  <sheetData>
    <row r="1" spans="1:4" ht="15.75">
      <c r="A1" s="176" t="s">
        <v>31</v>
      </c>
      <c r="B1" s="176"/>
      <c r="C1" s="176"/>
      <c r="D1" s="176"/>
    </row>
    <row r="2" spans="1:4" ht="15.75">
      <c r="A2" s="176" t="s">
        <v>50</v>
      </c>
      <c r="B2" s="176"/>
      <c r="C2" s="176"/>
      <c r="D2" s="176"/>
    </row>
    <row r="3" spans="1:4" s="23" customFormat="1" ht="15.75">
      <c r="A3" s="176" t="s">
        <v>105</v>
      </c>
      <c r="B3" s="176"/>
      <c r="C3" s="176"/>
      <c r="D3" s="176"/>
    </row>
    <row r="4" spans="1:4" s="23" customFormat="1" ht="15.75">
      <c r="A4" s="176" t="s">
        <v>144</v>
      </c>
      <c r="B4" s="176"/>
      <c r="C4" s="176"/>
      <c r="D4" s="176"/>
    </row>
    <row r="5" spans="1:4" ht="15.75" thickBot="1">
      <c r="A5" s="74"/>
      <c r="B5" s="74"/>
      <c r="C5" s="74"/>
      <c r="D5" s="74"/>
    </row>
    <row r="6" spans="1:4" ht="32.25" customHeight="1" thickBot="1">
      <c r="A6" s="75" t="s">
        <v>39</v>
      </c>
      <c r="B6" s="76" t="s">
        <v>40</v>
      </c>
      <c r="C6" s="76" t="s">
        <v>41</v>
      </c>
      <c r="D6" s="76" t="s">
        <v>42</v>
      </c>
    </row>
    <row r="7" spans="1:4" ht="15.75" thickBot="1">
      <c r="A7" s="173" t="s">
        <v>32</v>
      </c>
      <c r="B7" s="77" t="s">
        <v>34</v>
      </c>
      <c r="C7" s="78">
        <v>0</v>
      </c>
      <c r="D7" s="79">
        <v>0</v>
      </c>
    </row>
    <row r="8" spans="1:4" ht="15.75" thickBot="1">
      <c r="A8" s="174"/>
      <c r="B8" s="77" t="s">
        <v>33</v>
      </c>
      <c r="C8" s="78">
        <v>0</v>
      </c>
      <c r="D8" s="79">
        <v>0</v>
      </c>
    </row>
    <row r="9" spans="1:4" ht="15.75" thickBot="1">
      <c r="A9" s="174"/>
      <c r="B9" s="77" t="s">
        <v>103</v>
      </c>
      <c r="C9" s="78">
        <v>0</v>
      </c>
      <c r="D9" s="79">
        <v>0</v>
      </c>
    </row>
    <row r="10" spans="1:4" ht="15.75" thickBot="1">
      <c r="A10" s="174"/>
      <c r="B10" s="77" t="s">
        <v>104</v>
      </c>
      <c r="C10" s="78">
        <v>0</v>
      </c>
      <c r="D10" s="79">
        <v>0</v>
      </c>
    </row>
    <row r="11" spans="1:4" ht="15.75" thickBot="1">
      <c r="A11" s="175"/>
      <c r="B11" s="77" t="s">
        <v>35</v>
      </c>
      <c r="C11" s="78">
        <v>0</v>
      </c>
      <c r="D11" s="79">
        <v>0</v>
      </c>
    </row>
    <row r="12" spans="1:4" ht="15.75" thickBot="1">
      <c r="A12" s="173" t="s">
        <v>36</v>
      </c>
      <c r="B12" s="77" t="s">
        <v>34</v>
      </c>
      <c r="C12" s="78">
        <v>0</v>
      </c>
      <c r="D12" s="79">
        <v>0</v>
      </c>
    </row>
    <row r="13" spans="1:4" ht="15.75" thickBot="1">
      <c r="A13" s="174"/>
      <c r="B13" s="77" t="s">
        <v>33</v>
      </c>
      <c r="C13" s="78">
        <v>11</v>
      </c>
      <c r="D13" s="79">
        <f>'ANEXO I-2º'!N19+'ANEXO I-2º'!N20+'ANEXO I-2º'!N21+'ANEXO I-2º'!N27+'ANEXO I-2º'!N29+'ANEXO I-2º'!N30+'ANEXO I-2º'!N35+'ANEXO I-2º'!N37+'ANEXO I-2º'!N38+'ANEXO I-2º'!N39+'ANEXO I-2º'!N45</f>
        <v>1231230.89</v>
      </c>
    </row>
    <row r="14" spans="1:4" ht="15.75" thickBot="1">
      <c r="A14" s="174"/>
      <c r="B14" s="77" t="s">
        <v>103</v>
      </c>
      <c r="C14" s="78">
        <v>0</v>
      </c>
      <c r="D14" s="79">
        <v>0</v>
      </c>
    </row>
    <row r="15" spans="1:4" ht="15.75" thickBot="1">
      <c r="A15" s="174"/>
      <c r="B15" s="77" t="s">
        <v>104</v>
      </c>
      <c r="C15" s="78">
        <v>1</v>
      </c>
      <c r="D15" s="79">
        <f>'ANEXO I-2º'!N46</f>
        <v>11000</v>
      </c>
    </row>
    <row r="16" spans="1:4" ht="15.75" thickBot="1">
      <c r="A16" s="175"/>
      <c r="B16" s="77" t="s">
        <v>35</v>
      </c>
      <c r="C16" s="78">
        <v>0</v>
      </c>
      <c r="D16" s="79">
        <v>0</v>
      </c>
    </row>
    <row r="17" spans="1:4" ht="15.75" thickBot="1">
      <c r="A17" s="173" t="s">
        <v>37</v>
      </c>
      <c r="B17" s="77" t="s">
        <v>34</v>
      </c>
      <c r="C17" s="78">
        <v>0</v>
      </c>
      <c r="D17" s="79">
        <v>0</v>
      </c>
    </row>
    <row r="18" spans="1:4" ht="15.75" thickBot="1">
      <c r="A18" s="174"/>
      <c r="B18" s="77" t="s">
        <v>33</v>
      </c>
      <c r="C18" s="78">
        <v>19</v>
      </c>
      <c r="D18" s="79">
        <f>'ANEXO I-2º'!N8+'ANEXO I-2º'!N9+'ANEXO I-2º'!N10+'ANEXO I-2º'!N11+'ANEXO I-2º'!N12+'ANEXO I-2º'!N13+'ANEXO I-2º'!N14+'ANEXO I-2º'!N15+'ANEXO I-2º'!N16+'ANEXO I-2º'!N17+'ANEXO I-2º'!N18+'ANEXO I-2º'!N22+'ANEXO I-2º'!N23+'ANEXO I-2º'!N24+'ANEXO I-2º'!N25+'ANEXO I-2º'!N26+'ANEXO I-2º'!N31+'ANEXO I-2º'!N32+'ANEXO I-2º'!N33+'ANEXO I-2º'!N36</f>
        <v>701652</v>
      </c>
    </row>
    <row r="19" spans="1:4" ht="15.75" thickBot="1">
      <c r="A19" s="174"/>
      <c r="B19" s="77" t="s">
        <v>103</v>
      </c>
      <c r="C19" s="78">
        <v>0</v>
      </c>
      <c r="D19" s="79">
        <v>0</v>
      </c>
    </row>
    <row r="20" spans="1:4" ht="15.75" thickBot="1">
      <c r="A20" s="174"/>
      <c r="B20" s="77" t="s">
        <v>104</v>
      </c>
      <c r="C20" s="78">
        <v>0</v>
      </c>
      <c r="D20" s="79">
        <f>'ANEXO I-2º'!N44</f>
        <v>0</v>
      </c>
    </row>
    <row r="21" spans="1:4" ht="15.75" thickBot="1">
      <c r="A21" s="175"/>
      <c r="B21" s="77" t="s">
        <v>35</v>
      </c>
      <c r="C21" s="78">
        <v>0</v>
      </c>
      <c r="D21" s="79">
        <v>0</v>
      </c>
    </row>
    <row r="22" spans="1:4" ht="15.75" thickBot="1">
      <c r="A22" s="173" t="s">
        <v>38</v>
      </c>
      <c r="B22" s="77" t="s">
        <v>91</v>
      </c>
      <c r="C22" s="78">
        <v>8</v>
      </c>
      <c r="D22" s="79">
        <f>'ANEXO I-2º'!N41+'ANEXO I-2º'!N42+'ANEXO I-2º'!N43+'ANEXO I-2º'!N28+'ANEXO I-2º'!N40+'ANEXO I-2º'!N47+'ANEXO I-2º'!N48+'ANEXO I-2º'!N49</f>
        <v>356994.96</v>
      </c>
    </row>
    <row r="23" spans="1:4" ht="15.75" thickBot="1">
      <c r="A23" s="174"/>
      <c r="B23" s="77"/>
      <c r="C23" s="78"/>
      <c r="D23" s="79"/>
    </row>
    <row r="24" spans="1:4" ht="15.75" thickBot="1">
      <c r="A24" s="174"/>
      <c r="B24" s="77"/>
      <c r="C24" s="78"/>
      <c r="D24" s="79"/>
    </row>
    <row r="25" spans="1:4" ht="15.75" thickBot="1">
      <c r="A25" s="174"/>
      <c r="B25" s="77"/>
      <c r="C25" s="78"/>
      <c r="D25" s="79"/>
    </row>
    <row r="26" spans="1:4" ht="15.75" thickBot="1">
      <c r="A26" s="175"/>
      <c r="B26" s="77"/>
      <c r="C26" s="78"/>
      <c r="D26" s="79"/>
    </row>
    <row r="27" spans="1:4" ht="15">
      <c r="A27" s="74"/>
      <c r="B27" s="74"/>
      <c r="C27" s="74"/>
      <c r="D27" s="80"/>
    </row>
    <row r="28" spans="1:4" ht="15">
      <c r="A28" s="74" t="s">
        <v>95</v>
      </c>
      <c r="B28" s="74"/>
      <c r="C28" s="74"/>
      <c r="D28" s="74"/>
    </row>
    <row r="31" ht="15">
      <c r="D31" s="64"/>
    </row>
  </sheetData>
  <sheetProtection/>
  <mergeCells count="8">
    <mergeCell ref="A17:A21"/>
    <mergeCell ref="A22:A26"/>
    <mergeCell ref="A1:D1"/>
    <mergeCell ref="A2:D2"/>
    <mergeCell ref="A3:D3"/>
    <mergeCell ref="A4:D4"/>
    <mergeCell ref="A7:A11"/>
    <mergeCell ref="A12:A1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88"/>
  <sheetViews>
    <sheetView zoomScalePageLayoutView="0" workbookViewId="0" topLeftCell="A7">
      <selection activeCell="D9" sqref="D9:D31"/>
    </sheetView>
  </sheetViews>
  <sheetFormatPr defaultColWidth="11.5546875" defaultRowHeight="15"/>
  <cols>
    <col min="3" max="3" width="18.88671875" style="0" customWidth="1"/>
    <col min="7" max="7" width="24.3359375" style="0" customWidth="1"/>
    <col min="8" max="8" width="23.88671875" style="0" customWidth="1"/>
  </cols>
  <sheetData>
    <row r="1" spans="1:11" ht="25.5">
      <c r="A1" s="187" t="s">
        <v>31</v>
      </c>
      <c r="B1" s="188"/>
      <c r="C1" s="188"/>
      <c r="D1" s="188"/>
      <c r="E1" s="188"/>
      <c r="F1" s="188"/>
      <c r="G1" s="188"/>
      <c r="H1" s="191"/>
      <c r="I1" s="40"/>
      <c r="J1" s="40"/>
      <c r="K1" s="40"/>
    </row>
    <row r="2" spans="1:11" ht="15.75">
      <c r="A2" s="22"/>
      <c r="D2" s="14"/>
      <c r="E2" s="14"/>
      <c r="F2" s="14"/>
      <c r="G2" s="14"/>
      <c r="K2" s="1"/>
    </row>
    <row r="3" spans="1:11" ht="20.25">
      <c r="A3" s="190" t="s">
        <v>101</v>
      </c>
      <c r="B3" s="190"/>
      <c r="C3" s="190"/>
      <c r="D3" s="190"/>
      <c r="E3" s="190"/>
      <c r="F3" s="190"/>
      <c r="G3" s="190"/>
      <c r="H3" s="190"/>
      <c r="I3" s="37"/>
      <c r="J3" s="37"/>
      <c r="K3" s="37"/>
    </row>
    <row r="4" spans="1:11" ht="38.25" customHeight="1">
      <c r="A4" s="182" t="s">
        <v>43</v>
      </c>
      <c r="B4" s="182"/>
      <c r="C4" s="182"/>
      <c r="D4" s="182"/>
      <c r="E4" s="182"/>
      <c r="F4" s="182"/>
      <c r="G4" s="182"/>
      <c r="H4" s="182"/>
      <c r="I4" s="38"/>
      <c r="J4" s="38"/>
      <c r="K4" s="38"/>
    </row>
    <row r="5" spans="1:11" ht="15">
      <c r="A5" s="195" t="s">
        <v>94</v>
      </c>
      <c r="B5" s="195"/>
      <c r="C5" s="195"/>
      <c r="D5" s="195"/>
      <c r="E5" s="195"/>
      <c r="F5" s="195"/>
      <c r="G5" s="195"/>
      <c r="H5" s="195"/>
      <c r="I5" s="195"/>
      <c r="J5" s="195"/>
      <c r="K5" s="195"/>
    </row>
    <row r="6" spans="1:11" ht="15">
      <c r="A6" s="195" t="s">
        <v>93</v>
      </c>
      <c r="B6" s="195"/>
      <c r="C6" s="195"/>
      <c r="D6" s="195"/>
      <c r="E6" s="195"/>
      <c r="F6" s="195"/>
      <c r="G6" s="195"/>
      <c r="H6" s="195"/>
      <c r="I6" s="195"/>
      <c r="J6" s="63"/>
      <c r="K6" s="63"/>
    </row>
    <row r="7" spans="1:256" ht="19.5" thickBot="1">
      <c r="A7" s="193" t="s">
        <v>245</v>
      </c>
      <c r="B7" s="193"/>
      <c r="C7" s="193"/>
      <c r="D7" s="193"/>
      <c r="E7" s="193"/>
      <c r="F7" s="193"/>
      <c r="G7" s="193"/>
      <c r="H7" s="193"/>
      <c r="I7" s="38"/>
      <c r="J7" s="38"/>
      <c r="K7" s="38"/>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row>
    <row r="8" spans="1:8" s="9" customFormat="1" ht="36">
      <c r="A8" s="52" t="s">
        <v>59</v>
      </c>
      <c r="B8" s="52" t="s">
        <v>66</v>
      </c>
      <c r="C8" s="52" t="s">
        <v>67</v>
      </c>
      <c r="D8" s="52" t="s">
        <v>68</v>
      </c>
      <c r="E8" s="52" t="s">
        <v>69</v>
      </c>
      <c r="F8" s="52" t="s">
        <v>70</v>
      </c>
      <c r="G8" s="52" t="s">
        <v>9</v>
      </c>
      <c r="H8" s="52" t="s">
        <v>71</v>
      </c>
    </row>
    <row r="9" spans="1:9" ht="24">
      <c r="A9" s="156"/>
      <c r="B9" s="55" t="s">
        <v>333</v>
      </c>
      <c r="C9" s="55" t="s">
        <v>334</v>
      </c>
      <c r="D9" s="57">
        <v>66769.75</v>
      </c>
      <c r="E9" s="56">
        <v>43101</v>
      </c>
      <c r="F9" s="55" t="s">
        <v>335</v>
      </c>
      <c r="G9" s="55" t="s">
        <v>336</v>
      </c>
      <c r="H9" s="54" t="s">
        <v>337</v>
      </c>
      <c r="I9" s="9" t="s">
        <v>338</v>
      </c>
    </row>
    <row r="10" spans="1:9" ht="24">
      <c r="A10" s="157" t="s">
        <v>339</v>
      </c>
      <c r="B10" s="55" t="s">
        <v>333</v>
      </c>
      <c r="C10" s="55" t="s">
        <v>334</v>
      </c>
      <c r="D10" s="158">
        <v>72770.96</v>
      </c>
      <c r="E10" s="56">
        <v>43179</v>
      </c>
      <c r="F10" s="55" t="s">
        <v>340</v>
      </c>
      <c r="G10" s="55" t="s">
        <v>341</v>
      </c>
      <c r="H10" s="54" t="s">
        <v>337</v>
      </c>
      <c r="I10" s="9" t="s">
        <v>338</v>
      </c>
    </row>
    <row r="11" spans="1:9" ht="15">
      <c r="A11" s="157"/>
      <c r="B11" s="159" t="s">
        <v>342</v>
      </c>
      <c r="C11" s="159" t="s">
        <v>343</v>
      </c>
      <c r="D11" s="158">
        <v>61785</v>
      </c>
      <c r="E11" s="160">
        <v>43301</v>
      </c>
      <c r="F11" s="55" t="s">
        <v>344</v>
      </c>
      <c r="G11" s="72" t="s">
        <v>345</v>
      </c>
      <c r="H11" s="54" t="s">
        <v>346</v>
      </c>
      <c r="I11" s="9" t="s">
        <v>347</v>
      </c>
    </row>
    <row r="12" spans="1:9" ht="15">
      <c r="A12" s="157"/>
      <c r="B12" s="159" t="s">
        <v>348</v>
      </c>
      <c r="C12" s="159" t="s">
        <v>349</v>
      </c>
      <c r="D12" s="158">
        <v>2320</v>
      </c>
      <c r="E12" s="160">
        <v>43160</v>
      </c>
      <c r="F12" s="55" t="s">
        <v>344</v>
      </c>
      <c r="G12" s="72" t="s">
        <v>350</v>
      </c>
      <c r="H12" s="54" t="s">
        <v>346</v>
      </c>
      <c r="I12" s="9" t="s">
        <v>351</v>
      </c>
    </row>
    <row r="13" spans="1:9" ht="15">
      <c r="A13" s="157"/>
      <c r="B13" s="159" t="s">
        <v>348</v>
      </c>
      <c r="C13" s="159" t="s">
        <v>349</v>
      </c>
      <c r="D13" s="158">
        <v>2320</v>
      </c>
      <c r="E13" s="160">
        <v>43160</v>
      </c>
      <c r="F13" s="55" t="s">
        <v>344</v>
      </c>
      <c r="G13" s="72" t="s">
        <v>352</v>
      </c>
      <c r="H13" s="54" t="s">
        <v>346</v>
      </c>
      <c r="I13" s="9" t="s">
        <v>351</v>
      </c>
    </row>
    <row r="14" spans="1:9" ht="15">
      <c r="A14" s="157" t="s">
        <v>353</v>
      </c>
      <c r="B14" s="159" t="s">
        <v>354</v>
      </c>
      <c r="C14" s="159" t="s">
        <v>355</v>
      </c>
      <c r="D14" s="158">
        <v>8422.5</v>
      </c>
      <c r="E14" s="160">
        <v>43101</v>
      </c>
      <c r="F14" s="55" t="s">
        <v>344</v>
      </c>
      <c r="G14" s="72" t="s">
        <v>356</v>
      </c>
      <c r="H14" s="54" t="s">
        <v>357</v>
      </c>
      <c r="I14" s="9" t="s">
        <v>351</v>
      </c>
    </row>
    <row r="15" spans="1:9" ht="15">
      <c r="A15" s="157" t="s">
        <v>289</v>
      </c>
      <c r="B15" s="159" t="s">
        <v>354</v>
      </c>
      <c r="C15" s="159" t="s">
        <v>355</v>
      </c>
      <c r="D15" s="158">
        <v>5059.48</v>
      </c>
      <c r="E15" s="160">
        <v>43167</v>
      </c>
      <c r="F15" s="55" t="s">
        <v>344</v>
      </c>
      <c r="G15" s="72" t="s">
        <v>356</v>
      </c>
      <c r="H15" s="54" t="s">
        <v>358</v>
      </c>
      <c r="I15" s="9" t="s">
        <v>338</v>
      </c>
    </row>
    <row r="16" spans="1:9" ht="15">
      <c r="A16" s="157"/>
      <c r="B16" s="159"/>
      <c r="C16" s="159"/>
      <c r="D16" s="62"/>
      <c r="E16" s="160"/>
      <c r="F16" s="55"/>
      <c r="G16" s="55"/>
      <c r="H16" s="54"/>
      <c r="I16" s="9"/>
    </row>
    <row r="17" spans="1:9" ht="15">
      <c r="A17" s="17"/>
      <c r="B17" s="55" t="s">
        <v>359</v>
      </c>
      <c r="C17" s="55" t="s">
        <v>360</v>
      </c>
      <c r="D17" s="62">
        <v>200</v>
      </c>
      <c r="E17" s="56">
        <v>43126</v>
      </c>
      <c r="F17" s="60" t="s">
        <v>361</v>
      </c>
      <c r="G17" s="55" t="s">
        <v>362</v>
      </c>
      <c r="H17" s="54" t="s">
        <v>358</v>
      </c>
      <c r="I17" s="9" t="s">
        <v>351</v>
      </c>
    </row>
    <row r="18" spans="1:9" ht="15">
      <c r="A18" s="17"/>
      <c r="B18" s="55" t="s">
        <v>359</v>
      </c>
      <c r="C18" s="55" t="s">
        <v>360</v>
      </c>
      <c r="D18" s="62">
        <v>200</v>
      </c>
      <c r="E18" s="56">
        <v>43203</v>
      </c>
      <c r="F18" s="60" t="s">
        <v>361</v>
      </c>
      <c r="G18" s="55" t="s">
        <v>362</v>
      </c>
      <c r="H18" s="54" t="s">
        <v>358</v>
      </c>
      <c r="I18" s="9" t="s">
        <v>351</v>
      </c>
    </row>
    <row r="19" spans="1:9" ht="15">
      <c r="A19" s="17"/>
      <c r="B19" s="55" t="s">
        <v>359</v>
      </c>
      <c r="C19" s="55" t="s">
        <v>360</v>
      </c>
      <c r="D19" s="62">
        <f>100*2+25*2.05</f>
        <v>251.25</v>
      </c>
      <c r="E19" s="56">
        <v>43266</v>
      </c>
      <c r="F19" s="60" t="s">
        <v>361</v>
      </c>
      <c r="G19" s="55" t="s">
        <v>362</v>
      </c>
      <c r="H19" s="54" t="s">
        <v>358</v>
      </c>
      <c r="I19" s="9" t="s">
        <v>351</v>
      </c>
    </row>
    <row r="20" spans="1:9" ht="15">
      <c r="A20" s="17"/>
      <c r="B20" s="55" t="s">
        <v>359</v>
      </c>
      <c r="C20" s="55" t="s">
        <v>360</v>
      </c>
      <c r="D20" s="62">
        <f>40*2+75*2.05</f>
        <v>233.75</v>
      </c>
      <c r="E20" s="56">
        <v>43364</v>
      </c>
      <c r="F20" s="60" t="s">
        <v>361</v>
      </c>
      <c r="G20" s="55" t="s">
        <v>362</v>
      </c>
      <c r="H20" s="54" t="s">
        <v>358</v>
      </c>
      <c r="I20" s="9" t="s">
        <v>351</v>
      </c>
    </row>
    <row r="21" spans="1:9" ht="15">
      <c r="A21" s="17"/>
      <c r="B21" s="55" t="s">
        <v>359</v>
      </c>
      <c r="C21" s="55" t="s">
        <v>363</v>
      </c>
      <c r="D21" s="61">
        <v>170.63</v>
      </c>
      <c r="E21" s="56">
        <v>43126</v>
      </c>
      <c r="F21" s="60" t="s">
        <v>364</v>
      </c>
      <c r="G21" s="55" t="s">
        <v>365</v>
      </c>
      <c r="H21" s="54" t="s">
        <v>358</v>
      </c>
      <c r="I21" s="9" t="s">
        <v>351</v>
      </c>
    </row>
    <row r="22" spans="1:9" ht="15">
      <c r="A22" s="17"/>
      <c r="B22" s="55" t="s">
        <v>359</v>
      </c>
      <c r="C22" s="55" t="s">
        <v>363</v>
      </c>
      <c r="D22" s="61">
        <v>257.25</v>
      </c>
      <c r="E22" s="56">
        <v>43140</v>
      </c>
      <c r="F22" s="60" t="s">
        <v>364</v>
      </c>
      <c r="G22" s="55" t="s">
        <v>365</v>
      </c>
      <c r="H22" s="54" t="s">
        <v>358</v>
      </c>
      <c r="I22" s="9" t="s">
        <v>351</v>
      </c>
    </row>
    <row r="23" spans="1:9" ht="15">
      <c r="A23" s="17"/>
      <c r="B23" s="55" t="s">
        <v>359</v>
      </c>
      <c r="C23" s="55" t="s">
        <v>363</v>
      </c>
      <c r="D23" s="61">
        <v>120.13</v>
      </c>
      <c r="E23" s="56">
        <v>43164</v>
      </c>
      <c r="F23" s="60" t="s">
        <v>364</v>
      </c>
      <c r="G23" s="55" t="s">
        <v>365</v>
      </c>
      <c r="H23" s="54" t="s">
        <v>358</v>
      </c>
      <c r="I23" s="9" t="s">
        <v>351</v>
      </c>
    </row>
    <row r="24" spans="1:9" ht="15">
      <c r="A24" s="17"/>
      <c r="B24" s="55" t="s">
        <v>359</v>
      </c>
      <c r="C24" s="55" t="s">
        <v>363</v>
      </c>
      <c r="D24" s="61">
        <v>508.14</v>
      </c>
      <c r="E24" s="56">
        <v>43203</v>
      </c>
      <c r="F24" s="60" t="s">
        <v>364</v>
      </c>
      <c r="G24" s="55" t="s">
        <v>365</v>
      </c>
      <c r="H24" s="54" t="s">
        <v>358</v>
      </c>
      <c r="I24" s="9" t="s">
        <v>351</v>
      </c>
    </row>
    <row r="25" spans="1:9" ht="15">
      <c r="A25" s="17"/>
      <c r="B25" s="55" t="s">
        <v>359</v>
      </c>
      <c r="C25" s="55" t="s">
        <v>363</v>
      </c>
      <c r="D25" s="61">
        <v>164.89</v>
      </c>
      <c r="E25" s="56">
        <v>43224</v>
      </c>
      <c r="F25" s="60" t="s">
        <v>364</v>
      </c>
      <c r="G25" s="55" t="s">
        <v>365</v>
      </c>
      <c r="H25" s="54" t="s">
        <v>358</v>
      </c>
      <c r="I25" s="9" t="s">
        <v>351</v>
      </c>
    </row>
    <row r="26" spans="1:9" ht="15">
      <c r="A26" s="17"/>
      <c r="B26" s="55" t="s">
        <v>359</v>
      </c>
      <c r="C26" s="55" t="s">
        <v>363</v>
      </c>
      <c r="D26" s="61">
        <v>297.71</v>
      </c>
      <c r="E26" s="56">
        <v>43231</v>
      </c>
      <c r="F26" s="60" t="s">
        <v>364</v>
      </c>
      <c r="G26" s="55" t="s">
        <v>365</v>
      </c>
      <c r="H26" s="54" t="s">
        <v>358</v>
      </c>
      <c r="I26" s="9" t="s">
        <v>351</v>
      </c>
    </row>
    <row r="27" spans="1:9" ht="15">
      <c r="A27" s="17"/>
      <c r="B27" s="55" t="s">
        <v>359</v>
      </c>
      <c r="C27" s="55" t="s">
        <v>363</v>
      </c>
      <c r="D27" s="61">
        <v>252.11</v>
      </c>
      <c r="E27" s="56">
        <v>43252</v>
      </c>
      <c r="F27" s="60" t="s">
        <v>364</v>
      </c>
      <c r="G27" s="55" t="s">
        <v>365</v>
      </c>
      <c r="H27" s="54" t="s">
        <v>358</v>
      </c>
      <c r="I27" s="9" t="s">
        <v>351</v>
      </c>
    </row>
    <row r="28" spans="1:9" ht="15">
      <c r="A28" s="17"/>
      <c r="B28" s="55" t="s">
        <v>359</v>
      </c>
      <c r="C28" s="55" t="s">
        <v>363</v>
      </c>
      <c r="D28" s="61">
        <v>359.28</v>
      </c>
      <c r="E28" s="56">
        <v>43266</v>
      </c>
      <c r="F28" s="60" t="s">
        <v>364</v>
      </c>
      <c r="G28" s="55" t="s">
        <v>365</v>
      </c>
      <c r="H28" s="54" t="s">
        <v>358</v>
      </c>
      <c r="I28" s="9" t="s">
        <v>351</v>
      </c>
    </row>
    <row r="29" spans="1:9" ht="15">
      <c r="A29" s="17"/>
      <c r="B29" s="55" t="s">
        <v>359</v>
      </c>
      <c r="C29" s="55" t="s">
        <v>363</v>
      </c>
      <c r="D29" s="61">
        <v>94.21</v>
      </c>
      <c r="E29" s="56">
        <v>43294</v>
      </c>
      <c r="F29" s="60" t="s">
        <v>364</v>
      </c>
      <c r="G29" s="55" t="s">
        <v>365</v>
      </c>
      <c r="H29" s="54" t="s">
        <v>358</v>
      </c>
      <c r="I29" s="9" t="s">
        <v>351</v>
      </c>
    </row>
    <row r="30" spans="1:9" ht="15">
      <c r="A30" s="17"/>
      <c r="B30" s="55" t="s">
        <v>359</v>
      </c>
      <c r="C30" s="55" t="s">
        <v>363</v>
      </c>
      <c r="D30" s="61">
        <v>155.52</v>
      </c>
      <c r="E30" s="56">
        <v>43342</v>
      </c>
      <c r="F30" s="60" t="s">
        <v>364</v>
      </c>
      <c r="G30" s="55" t="s">
        <v>365</v>
      </c>
      <c r="H30" s="54" t="s">
        <v>358</v>
      </c>
      <c r="I30" s="9" t="s">
        <v>351</v>
      </c>
    </row>
    <row r="31" spans="1:9" ht="15">
      <c r="A31" s="17"/>
      <c r="B31" s="55" t="s">
        <v>359</v>
      </c>
      <c r="C31" s="55" t="s">
        <v>363</v>
      </c>
      <c r="D31" s="61">
        <v>569.46</v>
      </c>
      <c r="E31" s="56">
        <v>43368</v>
      </c>
      <c r="F31" s="60" t="s">
        <v>364</v>
      </c>
      <c r="G31" s="55" t="s">
        <v>365</v>
      </c>
      <c r="H31" s="54" t="s">
        <v>358</v>
      </c>
      <c r="I31" s="9" t="s">
        <v>351</v>
      </c>
    </row>
    <row r="32" spans="1:9" ht="15">
      <c r="A32" s="17"/>
      <c r="B32" s="55"/>
      <c r="C32" s="55"/>
      <c r="D32" s="61"/>
      <c r="E32" s="56"/>
      <c r="F32" s="60"/>
      <c r="G32" s="55"/>
      <c r="H32" s="54"/>
      <c r="I32" s="9"/>
    </row>
    <row r="33" spans="1:9" ht="24">
      <c r="A33" s="17"/>
      <c r="B33" s="55" t="s">
        <v>359</v>
      </c>
      <c r="C33" s="161" t="s">
        <v>360</v>
      </c>
      <c r="D33" s="62">
        <v>200</v>
      </c>
      <c r="E33" s="56">
        <v>43171</v>
      </c>
      <c r="F33" s="60" t="s">
        <v>366</v>
      </c>
      <c r="G33" s="55" t="s">
        <v>362</v>
      </c>
      <c r="H33" s="54" t="s">
        <v>358</v>
      </c>
      <c r="I33" s="9" t="s">
        <v>338</v>
      </c>
    </row>
    <row r="34" spans="1:9" ht="24">
      <c r="A34" s="17"/>
      <c r="B34" s="55" t="s">
        <v>359</v>
      </c>
      <c r="C34" s="161" t="s">
        <v>360</v>
      </c>
      <c r="D34" s="62">
        <v>609</v>
      </c>
      <c r="E34" s="56">
        <v>43244</v>
      </c>
      <c r="F34" s="60" t="s">
        <v>366</v>
      </c>
      <c r="G34" s="55" t="s">
        <v>362</v>
      </c>
      <c r="H34" s="54" t="s">
        <v>358</v>
      </c>
      <c r="I34" s="9" t="s">
        <v>338</v>
      </c>
    </row>
    <row r="35" spans="1:9" ht="24">
      <c r="A35" s="17"/>
      <c r="B35" s="55" t="s">
        <v>359</v>
      </c>
      <c r="C35" s="161" t="s">
        <v>363</v>
      </c>
      <c r="D35" s="162">
        <v>1613.65</v>
      </c>
      <c r="E35" s="56">
        <v>43129</v>
      </c>
      <c r="F35" s="60" t="s">
        <v>366</v>
      </c>
      <c r="G35" s="55" t="s">
        <v>365</v>
      </c>
      <c r="H35" s="54" t="s">
        <v>358</v>
      </c>
      <c r="I35" s="9" t="s">
        <v>338</v>
      </c>
    </row>
    <row r="36" spans="1:9" ht="24">
      <c r="A36" s="17"/>
      <c r="B36" s="55" t="s">
        <v>359</v>
      </c>
      <c r="C36" s="161" t="s">
        <v>363</v>
      </c>
      <c r="D36" s="61">
        <v>478.804</v>
      </c>
      <c r="E36" s="56">
        <v>43131</v>
      </c>
      <c r="F36" s="60" t="s">
        <v>366</v>
      </c>
      <c r="G36" s="55" t="s">
        <v>367</v>
      </c>
      <c r="H36" s="54" t="s">
        <v>358</v>
      </c>
      <c r="I36" s="9" t="s">
        <v>338</v>
      </c>
    </row>
    <row r="37" spans="1:9" ht="24">
      <c r="A37" s="17"/>
      <c r="B37" s="55" t="s">
        <v>359</v>
      </c>
      <c r="C37" s="161" t="s">
        <v>363</v>
      </c>
      <c r="D37" s="61">
        <v>138.88</v>
      </c>
      <c r="E37" s="56">
        <v>43223</v>
      </c>
      <c r="F37" s="60" t="s">
        <v>366</v>
      </c>
      <c r="G37" s="55" t="s">
        <v>367</v>
      </c>
      <c r="H37" s="54" t="s">
        <v>358</v>
      </c>
      <c r="I37" s="9" t="s">
        <v>338</v>
      </c>
    </row>
    <row r="38" spans="1:8" ht="15">
      <c r="A38" s="17"/>
      <c r="B38" s="55"/>
      <c r="C38" s="55"/>
      <c r="D38" s="61"/>
      <c r="E38" s="56"/>
      <c r="F38" s="60"/>
      <c r="G38" s="55"/>
      <c r="H38" s="54"/>
    </row>
    <row r="39" spans="1:9" ht="24">
      <c r="A39" s="17"/>
      <c r="B39" s="55" t="s">
        <v>359</v>
      </c>
      <c r="C39" s="161" t="s">
        <v>363</v>
      </c>
      <c r="D39" s="61">
        <v>68.61</v>
      </c>
      <c r="E39" s="56">
        <v>43115</v>
      </c>
      <c r="F39" s="60" t="s">
        <v>366</v>
      </c>
      <c r="G39" s="55" t="s">
        <v>365</v>
      </c>
      <c r="H39" s="54" t="s">
        <v>394</v>
      </c>
      <c r="I39" s="9" t="s">
        <v>396</v>
      </c>
    </row>
    <row r="40" spans="1:9" ht="24">
      <c r="A40" s="17"/>
      <c r="B40" s="55" t="s">
        <v>359</v>
      </c>
      <c r="C40" s="161" t="s">
        <v>363</v>
      </c>
      <c r="D40" s="61">
        <v>50.12</v>
      </c>
      <c r="E40" s="56">
        <v>43160</v>
      </c>
      <c r="F40" s="60" t="s">
        <v>366</v>
      </c>
      <c r="G40" s="55" t="s">
        <v>365</v>
      </c>
      <c r="H40" s="54" t="s">
        <v>394</v>
      </c>
      <c r="I40" s="9" t="s">
        <v>396</v>
      </c>
    </row>
    <row r="41" spans="1:9" ht="24">
      <c r="A41" s="17"/>
      <c r="B41" s="55" t="s">
        <v>359</v>
      </c>
      <c r="C41" s="161" t="s">
        <v>363</v>
      </c>
      <c r="D41" s="61">
        <v>44.45</v>
      </c>
      <c r="E41" s="56">
        <v>43191</v>
      </c>
      <c r="F41" s="60" t="s">
        <v>366</v>
      </c>
      <c r="G41" s="55" t="s">
        <v>365</v>
      </c>
      <c r="H41" s="54" t="s">
        <v>394</v>
      </c>
      <c r="I41" s="9" t="s">
        <v>396</v>
      </c>
    </row>
    <row r="42" spans="1:9" ht="24">
      <c r="A42" s="17"/>
      <c r="B42" s="55" t="s">
        <v>359</v>
      </c>
      <c r="C42" s="161" t="s">
        <v>363</v>
      </c>
      <c r="D42" s="61">
        <v>47.33</v>
      </c>
      <c r="E42" s="56">
        <v>43221</v>
      </c>
      <c r="F42" s="60" t="s">
        <v>366</v>
      </c>
      <c r="G42" s="55" t="s">
        <v>365</v>
      </c>
      <c r="H42" s="54" t="s">
        <v>394</v>
      </c>
      <c r="I42" s="9" t="s">
        <v>396</v>
      </c>
    </row>
    <row r="43" spans="1:9" ht="24">
      <c r="A43" s="17"/>
      <c r="B43" s="55" t="s">
        <v>359</v>
      </c>
      <c r="C43" s="161" t="s">
        <v>363</v>
      </c>
      <c r="D43" s="61">
        <v>24.38</v>
      </c>
      <c r="E43" s="56">
        <v>43252</v>
      </c>
      <c r="F43" s="60" t="s">
        <v>366</v>
      </c>
      <c r="G43" s="55" t="s">
        <v>365</v>
      </c>
      <c r="H43" s="54" t="s">
        <v>394</v>
      </c>
      <c r="I43" s="9" t="s">
        <v>396</v>
      </c>
    </row>
    <row r="44" spans="1:9" ht="24">
      <c r="A44" s="17"/>
      <c r="B44" s="55" t="s">
        <v>359</v>
      </c>
      <c r="C44" s="161" t="s">
        <v>363</v>
      </c>
      <c r="D44" s="61">
        <v>274.8</v>
      </c>
      <c r="E44" s="56">
        <v>43174</v>
      </c>
      <c r="F44" s="60" t="s">
        <v>366</v>
      </c>
      <c r="G44" s="55" t="s">
        <v>395</v>
      </c>
      <c r="H44" s="54" t="s">
        <v>394</v>
      </c>
      <c r="I44" s="9" t="s">
        <v>396</v>
      </c>
    </row>
    <row r="45" spans="1:9" ht="24">
      <c r="A45" s="17"/>
      <c r="B45" s="55" t="s">
        <v>359</v>
      </c>
      <c r="C45" s="161" t="s">
        <v>363</v>
      </c>
      <c r="D45" s="61">
        <v>209.3</v>
      </c>
      <c r="E45" s="56">
        <v>43235</v>
      </c>
      <c r="F45" s="60" t="s">
        <v>366</v>
      </c>
      <c r="G45" s="55" t="s">
        <v>395</v>
      </c>
      <c r="H45" s="54" t="s">
        <v>394</v>
      </c>
      <c r="I45" s="9" t="s">
        <v>396</v>
      </c>
    </row>
    <row r="46" spans="1:9" ht="24">
      <c r="A46" s="17"/>
      <c r="B46" s="55" t="s">
        <v>359</v>
      </c>
      <c r="C46" s="161" t="s">
        <v>363</v>
      </c>
      <c r="D46" s="61">
        <v>20.92</v>
      </c>
      <c r="E46" s="56">
        <v>43235</v>
      </c>
      <c r="F46" s="60" t="s">
        <v>366</v>
      </c>
      <c r="G46" s="55" t="s">
        <v>395</v>
      </c>
      <c r="H46" s="54" t="s">
        <v>394</v>
      </c>
      <c r="I46" s="9" t="s">
        <v>396</v>
      </c>
    </row>
    <row r="47" spans="1:8" ht="15">
      <c r="A47" s="17"/>
      <c r="B47" s="55"/>
      <c r="C47" s="55"/>
      <c r="D47" s="61"/>
      <c r="E47" s="56"/>
      <c r="F47" s="60"/>
      <c r="G47" s="55"/>
      <c r="H47" s="54"/>
    </row>
    <row r="48" spans="1:8" ht="15">
      <c r="A48" s="17"/>
      <c r="B48" s="55"/>
      <c r="C48" s="55"/>
      <c r="D48" s="61"/>
      <c r="E48" s="56"/>
      <c r="F48" s="60"/>
      <c r="G48" s="55"/>
      <c r="H48" s="54"/>
    </row>
    <row r="49" spans="1:8" ht="15">
      <c r="A49" s="17"/>
      <c r="B49" s="55"/>
      <c r="C49" s="55"/>
      <c r="D49" s="61"/>
      <c r="E49" s="56"/>
      <c r="F49" s="60"/>
      <c r="G49" s="55"/>
      <c r="H49" s="54"/>
    </row>
    <row r="50" spans="1:8" ht="15">
      <c r="A50" s="17"/>
      <c r="B50" s="55"/>
      <c r="C50" s="55"/>
      <c r="D50" s="61"/>
      <c r="E50" s="56"/>
      <c r="F50" s="60"/>
      <c r="G50" s="55"/>
      <c r="H50" s="54"/>
    </row>
    <row r="51" spans="1:8" ht="15">
      <c r="A51" s="17"/>
      <c r="B51" s="55"/>
      <c r="C51" s="55"/>
      <c r="D51" s="61"/>
      <c r="E51" s="56"/>
      <c r="F51" s="60"/>
      <c r="G51" s="55"/>
      <c r="H51" s="54"/>
    </row>
    <row r="52" spans="1:8" ht="15">
      <c r="A52" s="17"/>
      <c r="B52" s="55"/>
      <c r="C52" s="55"/>
      <c r="D52" s="61"/>
      <c r="E52" s="56"/>
      <c r="F52" s="60"/>
      <c r="G52" s="55"/>
      <c r="H52" s="54"/>
    </row>
    <row r="53" spans="1:8" ht="15">
      <c r="A53" s="17"/>
      <c r="B53" s="55"/>
      <c r="C53" s="55"/>
      <c r="D53" s="61"/>
      <c r="E53" s="56"/>
      <c r="F53" s="60"/>
      <c r="G53" s="55"/>
      <c r="H53" s="54"/>
    </row>
    <row r="54" spans="1:8" ht="15">
      <c r="A54" s="17"/>
      <c r="B54" s="55"/>
      <c r="C54" s="55"/>
      <c r="D54" s="61"/>
      <c r="E54" s="56"/>
      <c r="F54" s="60"/>
      <c r="G54" s="55"/>
      <c r="H54" s="54"/>
    </row>
    <row r="55" spans="1:8" ht="15">
      <c r="A55" s="17"/>
      <c r="B55" s="55"/>
      <c r="C55" s="55"/>
      <c r="D55" s="61"/>
      <c r="E55" s="56"/>
      <c r="F55" s="60"/>
      <c r="G55" s="55"/>
      <c r="H55" s="54"/>
    </row>
    <row r="56" spans="1:8" ht="15">
      <c r="A56" s="17"/>
      <c r="B56" s="55"/>
      <c r="C56" s="55"/>
      <c r="D56" s="61"/>
      <c r="E56" s="56"/>
      <c r="F56" s="60"/>
      <c r="G56" s="55"/>
      <c r="H56" s="54"/>
    </row>
    <row r="57" spans="1:8" ht="15">
      <c r="A57" s="17"/>
      <c r="B57" s="55"/>
      <c r="C57" s="55"/>
      <c r="D57" s="61"/>
      <c r="E57" s="56"/>
      <c r="F57" s="60"/>
      <c r="G57" s="55"/>
      <c r="H57" s="54"/>
    </row>
    <row r="58" spans="1:8" ht="15">
      <c r="A58" s="17"/>
      <c r="B58" s="55"/>
      <c r="C58" s="55"/>
      <c r="D58" s="61"/>
      <c r="E58" s="56"/>
      <c r="F58" s="60"/>
      <c r="G58" s="55"/>
      <c r="H58" s="54"/>
    </row>
    <row r="59" spans="1:8" ht="15">
      <c r="A59" s="17"/>
      <c r="B59" s="55"/>
      <c r="C59" s="55"/>
      <c r="D59" s="61"/>
      <c r="E59" s="56"/>
      <c r="F59" s="60"/>
      <c r="G59" s="55"/>
      <c r="H59" s="54"/>
    </row>
    <row r="60" spans="1:8" ht="15">
      <c r="A60" s="17"/>
      <c r="B60" s="55"/>
      <c r="C60" s="55"/>
      <c r="D60" s="61"/>
      <c r="E60" s="56"/>
      <c r="F60" s="60"/>
      <c r="G60" s="55"/>
      <c r="H60" s="54"/>
    </row>
    <row r="61" spans="1:8" ht="15">
      <c r="A61" s="17"/>
      <c r="B61" s="55"/>
      <c r="C61" s="55"/>
      <c r="D61" s="61"/>
      <c r="E61" s="56"/>
      <c r="F61" s="60"/>
      <c r="G61" s="55"/>
      <c r="H61" s="54"/>
    </row>
    <row r="62" spans="1:8" ht="15">
      <c r="A62" s="17"/>
      <c r="B62" s="55"/>
      <c r="C62" s="55"/>
      <c r="D62" s="61"/>
      <c r="E62" s="56"/>
      <c r="F62" s="60"/>
      <c r="G62" s="55"/>
      <c r="H62" s="54"/>
    </row>
    <row r="63" spans="1:8" ht="15">
      <c r="A63" s="17"/>
      <c r="B63" s="55"/>
      <c r="C63" s="55"/>
      <c r="D63" s="61"/>
      <c r="E63" s="56"/>
      <c r="F63" s="60"/>
      <c r="G63" s="55"/>
      <c r="H63" s="54"/>
    </row>
    <row r="64" spans="1:8" ht="15">
      <c r="A64" s="17"/>
      <c r="B64" s="55"/>
      <c r="C64" s="55"/>
      <c r="D64" s="61"/>
      <c r="E64" s="56"/>
      <c r="F64" s="60"/>
      <c r="G64" s="55"/>
      <c r="H64" s="54"/>
    </row>
    <row r="65" spans="1:8" ht="15">
      <c r="A65" s="17"/>
      <c r="B65" s="55"/>
      <c r="C65" s="55"/>
      <c r="D65" s="61"/>
      <c r="E65" s="56"/>
      <c r="F65" s="60"/>
      <c r="G65" s="55"/>
      <c r="H65" s="54"/>
    </row>
    <row r="66" spans="1:8" ht="15">
      <c r="A66" s="17"/>
      <c r="B66" s="55"/>
      <c r="C66" s="55"/>
      <c r="D66" s="61"/>
      <c r="E66" s="56"/>
      <c r="F66" s="60"/>
      <c r="G66" s="55"/>
      <c r="H66" s="54"/>
    </row>
    <row r="67" spans="1:8" ht="15">
      <c r="A67" s="17"/>
      <c r="B67" s="55"/>
      <c r="C67" s="55"/>
      <c r="D67" s="61"/>
      <c r="E67" s="56"/>
      <c r="F67" s="60"/>
      <c r="G67" s="55"/>
      <c r="H67" s="54"/>
    </row>
    <row r="68" spans="1:8" ht="15">
      <c r="A68" s="17"/>
      <c r="B68" s="55"/>
      <c r="C68" s="55"/>
      <c r="D68" s="61"/>
      <c r="E68" s="56"/>
      <c r="F68" s="60"/>
      <c r="G68" s="55"/>
      <c r="H68" s="54"/>
    </row>
    <row r="69" spans="1:8" ht="15">
      <c r="A69" s="17"/>
      <c r="B69" s="55"/>
      <c r="C69" s="55"/>
      <c r="D69" s="61"/>
      <c r="E69" s="56"/>
      <c r="F69" s="60"/>
      <c r="G69" s="55"/>
      <c r="H69" s="54"/>
    </row>
    <row r="70" spans="1:8" ht="15">
      <c r="A70" s="17"/>
      <c r="B70" s="55"/>
      <c r="C70" s="55"/>
      <c r="D70" s="61"/>
      <c r="E70" s="56"/>
      <c r="F70" s="60"/>
      <c r="G70" s="55"/>
      <c r="H70" s="54"/>
    </row>
    <row r="71" spans="1:8" ht="15">
      <c r="A71" s="17"/>
      <c r="B71" s="55"/>
      <c r="C71" s="55"/>
      <c r="D71" s="61"/>
      <c r="E71" s="56"/>
      <c r="F71" s="60"/>
      <c r="G71" s="55"/>
      <c r="H71" s="54"/>
    </row>
    <row r="72" spans="1:8" ht="15">
      <c r="A72" s="17"/>
      <c r="B72" s="55"/>
      <c r="C72" s="55"/>
      <c r="D72" s="61"/>
      <c r="E72" s="56"/>
      <c r="F72" s="60"/>
      <c r="G72" s="55"/>
      <c r="H72" s="54"/>
    </row>
    <row r="73" ht="15">
      <c r="D73" s="68"/>
    </row>
    <row r="74" ht="15">
      <c r="D74" s="68"/>
    </row>
    <row r="78" spans="1:8" ht="19.5" thickBot="1">
      <c r="A78" s="193" t="s">
        <v>245</v>
      </c>
      <c r="B78" s="193"/>
      <c r="C78" s="193"/>
      <c r="D78" s="193"/>
      <c r="E78" s="193"/>
      <c r="F78" s="193"/>
      <c r="G78" s="193"/>
      <c r="H78" s="193"/>
    </row>
    <row r="79" spans="1:8" ht="19.5" thickBot="1">
      <c r="A79" s="59"/>
      <c r="B79" s="59"/>
      <c r="C79" s="59"/>
      <c r="D79" s="59" t="s">
        <v>92</v>
      </c>
      <c r="E79" s="59"/>
      <c r="F79" s="59"/>
      <c r="G79" s="59"/>
      <c r="H79" s="59"/>
    </row>
    <row r="80" spans="1:8" ht="36">
      <c r="A80" s="52" t="s">
        <v>59</v>
      </c>
      <c r="B80" s="52" t="s">
        <v>66</v>
      </c>
      <c r="C80" s="52" t="s">
        <v>67</v>
      </c>
      <c r="D80" s="52" t="s">
        <v>68</v>
      </c>
      <c r="E80" s="52" t="s">
        <v>69</v>
      </c>
      <c r="F80" s="52" t="s">
        <v>70</v>
      </c>
      <c r="G80" s="52" t="s">
        <v>9</v>
      </c>
      <c r="H80" s="52" t="s">
        <v>71</v>
      </c>
    </row>
    <row r="81" spans="1:8" ht="15.75">
      <c r="A81" s="58"/>
      <c r="B81" s="70"/>
      <c r="C81" s="55"/>
      <c r="D81" s="57"/>
      <c r="E81" s="56"/>
      <c r="F81" s="55"/>
      <c r="G81" s="55"/>
      <c r="H81" s="54"/>
    </row>
    <row r="82" spans="1:8" s="69" customFormat="1" ht="15.75">
      <c r="A82" s="71"/>
      <c r="B82" s="70"/>
      <c r="C82" s="55"/>
      <c r="D82" s="57"/>
      <c r="E82" s="56"/>
      <c r="F82" s="55"/>
      <c r="G82" s="55"/>
      <c r="H82" s="54"/>
    </row>
    <row r="83" spans="1:8" ht="15">
      <c r="A83" s="72"/>
      <c r="B83" s="70"/>
      <c r="C83" s="55"/>
      <c r="D83" s="57"/>
      <c r="E83" s="56"/>
      <c r="F83" s="55"/>
      <c r="G83" s="55"/>
      <c r="H83" s="54"/>
    </row>
    <row r="84" spans="1:8" ht="15.75">
      <c r="A84" s="58"/>
      <c r="B84" s="70"/>
      <c r="C84" s="55"/>
      <c r="D84" s="57"/>
      <c r="E84" s="56"/>
      <c r="F84" s="55"/>
      <c r="G84" s="55"/>
      <c r="H84" s="54"/>
    </row>
    <row r="85" spans="1:8" ht="15.75">
      <c r="A85" s="58"/>
      <c r="B85" s="70"/>
      <c r="C85" s="55"/>
      <c r="D85" s="57"/>
      <c r="E85" s="56"/>
      <c r="F85" s="55"/>
      <c r="G85" s="55"/>
      <c r="H85" s="54"/>
    </row>
    <row r="86" ht="15">
      <c r="D86" s="66"/>
    </row>
    <row r="87" ht="15">
      <c r="D87" s="66"/>
    </row>
    <row r="88" ht="15">
      <c r="D88" s="68"/>
    </row>
  </sheetData>
  <sheetProtection/>
  <mergeCells count="30">
    <mergeCell ref="A1:H1"/>
    <mergeCell ref="A3:H3"/>
    <mergeCell ref="A4:H4"/>
    <mergeCell ref="A7:H7"/>
    <mergeCell ref="HM7:HW7"/>
    <mergeCell ref="HX7:IH7"/>
    <mergeCell ref="CK7:CU7"/>
    <mergeCell ref="CV7:DF7"/>
    <mergeCell ref="DG7:DQ7"/>
    <mergeCell ref="DR7:EB7"/>
    <mergeCell ref="BO7:BY7"/>
    <mergeCell ref="BZ7:CJ7"/>
    <mergeCell ref="II7:IS7"/>
    <mergeCell ref="IT7:IV7"/>
    <mergeCell ref="EY7:FI7"/>
    <mergeCell ref="FJ7:FT7"/>
    <mergeCell ref="FU7:GE7"/>
    <mergeCell ref="GF7:GP7"/>
    <mergeCell ref="GQ7:HA7"/>
    <mergeCell ref="HB7:HL7"/>
    <mergeCell ref="A78:H78"/>
    <mergeCell ref="A6:I6"/>
    <mergeCell ref="A5:K5"/>
    <mergeCell ref="L7:V7"/>
    <mergeCell ref="EC7:EM7"/>
    <mergeCell ref="EN7:EX7"/>
    <mergeCell ref="W7:AG7"/>
    <mergeCell ref="AH7:AR7"/>
    <mergeCell ref="AS7:BC7"/>
    <mergeCell ref="BD7:BN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V19"/>
  <sheetViews>
    <sheetView zoomScale="80" zoomScaleNormal="80" zoomScalePageLayoutView="0" workbookViewId="0" topLeftCell="A4">
      <selection activeCell="L18" sqref="L18"/>
    </sheetView>
  </sheetViews>
  <sheetFormatPr defaultColWidth="11.5546875" defaultRowHeight="15"/>
  <cols>
    <col min="3" max="3" width="27.4453125" style="0" customWidth="1"/>
    <col min="7" max="7" width="19.88671875" style="0" customWidth="1"/>
    <col min="8" max="8" width="19.77734375" style="0" customWidth="1"/>
  </cols>
  <sheetData>
    <row r="1" spans="1:11" ht="25.5">
      <c r="A1" s="187" t="s">
        <v>31</v>
      </c>
      <c r="B1" s="188"/>
      <c r="C1" s="188"/>
      <c r="D1" s="188"/>
      <c r="E1" s="188"/>
      <c r="F1" s="188"/>
      <c r="G1" s="188"/>
      <c r="H1" s="191"/>
      <c r="I1" s="40"/>
      <c r="J1" s="40"/>
      <c r="K1" s="40"/>
    </row>
    <row r="2" spans="1:11" ht="15.75">
      <c r="A2" s="22"/>
      <c r="D2" s="14"/>
      <c r="E2" s="14"/>
      <c r="F2" s="14"/>
      <c r="G2" s="14"/>
      <c r="K2" s="1"/>
    </row>
    <row r="3" spans="1:11" ht="20.25">
      <c r="A3" s="190" t="s">
        <v>102</v>
      </c>
      <c r="B3" s="190"/>
      <c r="C3" s="190"/>
      <c r="D3" s="190"/>
      <c r="E3" s="190"/>
      <c r="F3" s="190"/>
      <c r="G3" s="190"/>
      <c r="H3" s="190"/>
      <c r="I3" s="37"/>
      <c r="J3" s="37"/>
      <c r="K3" s="37"/>
    </row>
    <row r="4" spans="1:11" ht="30.75" customHeight="1">
      <c r="A4" s="182" t="s">
        <v>43</v>
      </c>
      <c r="B4" s="182"/>
      <c r="C4" s="182"/>
      <c r="D4" s="182"/>
      <c r="E4" s="182"/>
      <c r="F4" s="182"/>
      <c r="G4" s="182"/>
      <c r="H4" s="182"/>
      <c r="I4" s="38"/>
      <c r="J4" s="38"/>
      <c r="K4" s="38"/>
    </row>
    <row r="5" spans="1:11" ht="18.75">
      <c r="A5" s="182"/>
      <c r="B5" s="182"/>
      <c r="C5" s="182"/>
      <c r="D5" s="182"/>
      <c r="E5" s="182"/>
      <c r="F5" s="182"/>
      <c r="G5" s="182"/>
      <c r="H5" s="182"/>
      <c r="I5" s="182"/>
      <c r="J5" s="182"/>
      <c r="K5" s="182"/>
    </row>
    <row r="6" spans="1:256" ht="21" thickBot="1">
      <c r="A6" s="193" t="s">
        <v>246</v>
      </c>
      <c r="B6" s="193"/>
      <c r="C6" s="193"/>
      <c r="D6" s="193"/>
      <c r="E6" s="193"/>
      <c r="F6" s="193"/>
      <c r="G6" s="193"/>
      <c r="H6" s="193"/>
      <c r="I6" s="38"/>
      <c r="J6" s="38"/>
      <c r="K6" s="38"/>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8" s="9" customFormat="1" ht="36.75" thickBot="1">
      <c r="A7" s="39" t="s">
        <v>59</v>
      </c>
      <c r="B7" s="39" t="s">
        <v>60</v>
      </c>
      <c r="C7" s="39" t="s">
        <v>61</v>
      </c>
      <c r="D7" s="39" t="s">
        <v>62</v>
      </c>
      <c r="E7" s="39" t="s">
        <v>63</v>
      </c>
      <c r="F7" s="31" t="s">
        <v>65</v>
      </c>
      <c r="G7" s="39" t="s">
        <v>9</v>
      </c>
      <c r="H7" s="39" t="s">
        <v>64</v>
      </c>
    </row>
    <row r="8" spans="1:8" ht="24">
      <c r="A8" s="157" t="s">
        <v>112</v>
      </c>
      <c r="B8" s="157" t="s">
        <v>368</v>
      </c>
      <c r="C8" s="157" t="s">
        <v>369</v>
      </c>
      <c r="D8" s="170">
        <v>95544.61</v>
      </c>
      <c r="E8" s="171">
        <v>43179</v>
      </c>
      <c r="F8" s="157" t="s">
        <v>370</v>
      </c>
      <c r="G8" s="157" t="s">
        <v>371</v>
      </c>
      <c r="H8" s="168" t="s">
        <v>409</v>
      </c>
    </row>
    <row r="9" spans="1:8" ht="15">
      <c r="A9" s="157" t="s">
        <v>411</v>
      </c>
      <c r="B9" s="157" t="s">
        <v>342</v>
      </c>
      <c r="C9" s="157" t="s">
        <v>343</v>
      </c>
      <c r="D9" s="170">
        <v>148500</v>
      </c>
      <c r="E9" s="171">
        <v>43301</v>
      </c>
      <c r="F9" s="157" t="s">
        <v>370</v>
      </c>
      <c r="G9" s="157" t="s">
        <v>345</v>
      </c>
      <c r="H9" s="157" t="s">
        <v>413</v>
      </c>
    </row>
    <row r="10" spans="1:8" ht="15">
      <c r="A10" s="157" t="s">
        <v>412</v>
      </c>
      <c r="B10" s="157" t="s">
        <v>348</v>
      </c>
      <c r="C10" s="157" t="s">
        <v>349</v>
      </c>
      <c r="D10" s="170">
        <v>2784</v>
      </c>
      <c r="E10" s="171">
        <v>43160</v>
      </c>
      <c r="F10" s="157" t="s">
        <v>370</v>
      </c>
      <c r="G10" s="157" t="s">
        <v>350</v>
      </c>
      <c r="H10" s="157" t="s">
        <v>376</v>
      </c>
    </row>
    <row r="11" spans="1:8" ht="15">
      <c r="A11" s="157" t="s">
        <v>412</v>
      </c>
      <c r="B11" s="157" t="s">
        <v>348</v>
      </c>
      <c r="C11" s="157" t="s">
        <v>349</v>
      </c>
      <c r="D11" s="170">
        <v>2784</v>
      </c>
      <c r="E11" s="171">
        <v>43160</v>
      </c>
      <c r="F11" s="157" t="s">
        <v>370</v>
      </c>
      <c r="G11" s="157" t="s">
        <v>352</v>
      </c>
      <c r="H11" s="157" t="s">
        <v>413</v>
      </c>
    </row>
    <row r="12" spans="1:8" ht="28.5" customHeight="1">
      <c r="A12" s="157" t="s">
        <v>289</v>
      </c>
      <c r="B12" s="157" t="s">
        <v>354</v>
      </c>
      <c r="C12" s="157" t="s">
        <v>355</v>
      </c>
      <c r="D12" s="170">
        <v>26983.92</v>
      </c>
      <c r="E12" s="171">
        <v>43167</v>
      </c>
      <c r="F12" s="157" t="s">
        <v>372</v>
      </c>
      <c r="G12" s="157" t="s">
        <v>356</v>
      </c>
      <c r="H12" s="157" t="s">
        <v>410</v>
      </c>
    </row>
    <row r="13" spans="1:8" ht="24">
      <c r="A13" s="164" t="s">
        <v>290</v>
      </c>
      <c r="B13" s="164" t="s">
        <v>373</v>
      </c>
      <c r="C13" s="164" t="s">
        <v>374</v>
      </c>
      <c r="D13" s="170">
        <v>36904.07</v>
      </c>
      <c r="E13" s="172">
        <v>43241</v>
      </c>
      <c r="F13" s="164" t="s">
        <v>375</v>
      </c>
      <c r="G13" s="164" t="s">
        <v>278</v>
      </c>
      <c r="H13" s="164" t="s">
        <v>376</v>
      </c>
    </row>
    <row r="14" spans="1:8" ht="36">
      <c r="A14" s="164" t="s">
        <v>290</v>
      </c>
      <c r="B14" s="164" t="s">
        <v>377</v>
      </c>
      <c r="C14" s="164" t="s">
        <v>378</v>
      </c>
      <c r="D14" s="170">
        <v>40533.72</v>
      </c>
      <c r="E14" s="172">
        <v>43241</v>
      </c>
      <c r="F14" s="164" t="s">
        <v>375</v>
      </c>
      <c r="G14" s="164" t="s">
        <v>278</v>
      </c>
      <c r="H14" s="164" t="s">
        <v>376</v>
      </c>
    </row>
    <row r="15" spans="1:8" ht="24">
      <c r="A15" s="164" t="s">
        <v>290</v>
      </c>
      <c r="B15" s="164" t="s">
        <v>379</v>
      </c>
      <c r="C15" s="164" t="s">
        <v>380</v>
      </c>
      <c r="D15" s="170">
        <v>2960.64</v>
      </c>
      <c r="E15" s="172">
        <v>43241</v>
      </c>
      <c r="F15" s="164" t="s">
        <v>375</v>
      </c>
      <c r="G15" s="164" t="s">
        <v>278</v>
      </c>
      <c r="H15" s="164" t="s">
        <v>376</v>
      </c>
    </row>
    <row r="16" spans="1:8" ht="69" customHeight="1">
      <c r="A16" s="72" t="s">
        <v>381</v>
      </c>
      <c r="B16" s="72" t="s">
        <v>382</v>
      </c>
      <c r="C16" s="72" t="s">
        <v>383</v>
      </c>
      <c r="D16" s="163">
        <v>2000</v>
      </c>
      <c r="E16" s="160">
        <v>43102</v>
      </c>
      <c r="F16" s="72" t="s">
        <v>370</v>
      </c>
      <c r="G16" s="72" t="s">
        <v>384</v>
      </c>
      <c r="H16" s="72" t="s">
        <v>385</v>
      </c>
    </row>
    <row r="17" spans="1:8" ht="71.25" customHeight="1">
      <c r="A17" s="72" t="s">
        <v>381</v>
      </c>
      <c r="B17" s="72" t="s">
        <v>382</v>
      </c>
      <c r="C17" s="72" t="s">
        <v>383</v>
      </c>
      <c r="D17" s="163">
        <v>6000</v>
      </c>
      <c r="E17" s="160">
        <v>43102</v>
      </c>
      <c r="F17" s="72" t="s">
        <v>370</v>
      </c>
      <c r="G17" s="72" t="s">
        <v>386</v>
      </c>
      <c r="H17" s="72" t="s">
        <v>385</v>
      </c>
    </row>
    <row r="18" spans="1:8" ht="71.25" customHeight="1">
      <c r="A18" s="72" t="s">
        <v>381</v>
      </c>
      <c r="B18" s="72" t="s">
        <v>382</v>
      </c>
      <c r="C18" s="72" t="s">
        <v>383</v>
      </c>
      <c r="D18" s="163">
        <v>4000</v>
      </c>
      <c r="E18" s="160">
        <v>43102</v>
      </c>
      <c r="F18" s="72" t="s">
        <v>370</v>
      </c>
      <c r="G18" s="72" t="s">
        <v>387</v>
      </c>
      <c r="H18" s="72" t="s">
        <v>385</v>
      </c>
    </row>
    <row r="19" spans="1:8" ht="62.25" customHeight="1">
      <c r="A19" s="72" t="s">
        <v>381</v>
      </c>
      <c r="B19" s="72" t="s">
        <v>382</v>
      </c>
      <c r="C19" s="72" t="s">
        <v>383</v>
      </c>
      <c r="D19" s="163">
        <v>2000</v>
      </c>
      <c r="E19" s="160">
        <v>43102</v>
      </c>
      <c r="F19" s="72" t="s">
        <v>370</v>
      </c>
      <c r="G19" s="72" t="s">
        <v>397</v>
      </c>
      <c r="H19" s="72" t="s">
        <v>385</v>
      </c>
    </row>
  </sheetData>
  <sheetProtection/>
  <mergeCells count="28">
    <mergeCell ref="IT6:IV6"/>
    <mergeCell ref="A6:H6"/>
    <mergeCell ref="EN6:EX6"/>
    <mergeCell ref="EY6:FI6"/>
    <mergeCell ref="FJ6:FT6"/>
    <mergeCell ref="FU6:GE6"/>
    <mergeCell ref="DR6:EB6"/>
    <mergeCell ref="EC6:EM6"/>
    <mergeCell ref="HB6:HL6"/>
    <mergeCell ref="HM6:HW6"/>
    <mergeCell ref="HX6:IH6"/>
    <mergeCell ref="II6:IS6"/>
    <mergeCell ref="AH6:AR6"/>
    <mergeCell ref="AS6:BC6"/>
    <mergeCell ref="BD6:BN6"/>
    <mergeCell ref="BO6:BY6"/>
    <mergeCell ref="GF6:GP6"/>
    <mergeCell ref="GQ6:HA6"/>
    <mergeCell ref="BZ6:CJ6"/>
    <mergeCell ref="CK6:CU6"/>
    <mergeCell ref="CV6:DF6"/>
    <mergeCell ref="DG6:DQ6"/>
    <mergeCell ref="A5:K5"/>
    <mergeCell ref="A4:H4"/>
    <mergeCell ref="A3:H3"/>
    <mergeCell ref="A1:H1"/>
    <mergeCell ref="L6:V6"/>
    <mergeCell ref="W6:AG6"/>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O67"/>
  <sheetViews>
    <sheetView showGridLines="0" defaultGridColor="0" zoomScale="90" zoomScaleNormal="90" zoomScaleSheetLayoutView="100" zoomScalePageLayoutView="0" colorId="22" workbookViewId="0" topLeftCell="A1">
      <selection activeCell="A4" sqref="A4:O4"/>
    </sheetView>
  </sheetViews>
  <sheetFormatPr defaultColWidth="9.77734375" defaultRowHeight="15"/>
  <cols>
    <col min="1" max="1" width="10.77734375" style="9" customWidth="1"/>
    <col min="2" max="3" width="12.21484375" style="9" customWidth="1"/>
    <col min="4" max="4" width="16.99609375" style="0" customWidth="1"/>
    <col min="5" max="5" width="55.21484375" style="0" customWidth="1"/>
    <col min="6" max="6" width="12.10546875" style="14" hidden="1" customWidth="1"/>
    <col min="7" max="7" width="8.3359375" style="14" hidden="1" customWidth="1"/>
    <col min="8" max="8" width="9.88671875" style="14" hidden="1" customWidth="1"/>
    <col min="9" max="10" width="8.3359375" style="0" hidden="1" customWidth="1"/>
    <col min="11" max="11" width="1.66796875" style="0" hidden="1" customWidth="1"/>
    <col min="12" max="12" width="1.88671875" style="0" hidden="1" customWidth="1"/>
    <col min="13" max="13" width="3.3359375" style="0" hidden="1" customWidth="1"/>
    <col min="14" max="14" width="12.6640625" style="0" customWidth="1"/>
    <col min="15" max="15" width="39.88671875" style="0" customWidth="1"/>
  </cols>
  <sheetData>
    <row r="1" spans="1:15" ht="15.75">
      <c r="A1" s="176" t="s">
        <v>31</v>
      </c>
      <c r="B1" s="176"/>
      <c r="C1" s="176"/>
      <c r="D1" s="176"/>
      <c r="E1" s="176"/>
      <c r="F1" s="176"/>
      <c r="G1" s="176"/>
      <c r="H1" s="176"/>
      <c r="I1" s="176"/>
      <c r="J1" s="176"/>
      <c r="K1" s="176"/>
      <c r="L1" s="176"/>
      <c r="M1" s="176"/>
      <c r="N1" s="176"/>
      <c r="O1" s="180"/>
    </row>
    <row r="2" spans="1:15" ht="15.75">
      <c r="A2" s="176" t="s">
        <v>47</v>
      </c>
      <c r="B2" s="176"/>
      <c r="C2" s="176"/>
      <c r="D2" s="176"/>
      <c r="E2" s="176"/>
      <c r="F2" s="176"/>
      <c r="G2" s="176"/>
      <c r="H2" s="176"/>
      <c r="I2" s="176"/>
      <c r="J2" s="176"/>
      <c r="K2" s="176"/>
      <c r="L2" s="176"/>
      <c r="M2" s="176"/>
      <c r="N2" s="176"/>
      <c r="O2" s="176"/>
    </row>
    <row r="3" spans="1:15" ht="15.75">
      <c r="A3" s="176" t="s">
        <v>105</v>
      </c>
      <c r="B3" s="176"/>
      <c r="C3" s="176"/>
      <c r="D3" s="176"/>
      <c r="E3" s="176"/>
      <c r="F3" s="176"/>
      <c r="G3" s="176"/>
      <c r="H3" s="176"/>
      <c r="I3" s="176"/>
      <c r="J3" s="176"/>
      <c r="K3" s="176"/>
      <c r="L3" s="176"/>
      <c r="M3" s="176"/>
      <c r="N3" s="176"/>
      <c r="O3" s="176"/>
    </row>
    <row r="4" spans="1:15" ht="15.75">
      <c r="A4" s="177" t="s">
        <v>136</v>
      </c>
      <c r="B4" s="177"/>
      <c r="C4" s="177"/>
      <c r="D4" s="177"/>
      <c r="E4" s="177"/>
      <c r="F4" s="177"/>
      <c r="G4" s="177"/>
      <c r="H4" s="177"/>
      <c r="I4" s="177"/>
      <c r="J4" s="177"/>
      <c r="K4" s="177"/>
      <c r="L4" s="177"/>
      <c r="M4" s="177"/>
      <c r="N4" s="177"/>
      <c r="O4" s="177"/>
    </row>
    <row r="5" spans="1:15" ht="15.75">
      <c r="A5" s="178" t="s">
        <v>135</v>
      </c>
      <c r="B5" s="178"/>
      <c r="C5" s="178"/>
      <c r="D5" s="178"/>
      <c r="E5" s="178"/>
      <c r="F5" s="178"/>
      <c r="G5" s="178"/>
      <c r="H5" s="178"/>
      <c r="I5" s="178"/>
      <c r="J5" s="178"/>
      <c r="K5" s="178"/>
      <c r="L5" s="178"/>
      <c r="M5" s="178"/>
      <c r="N5" s="178"/>
      <c r="O5" s="178"/>
    </row>
    <row r="6" spans="1:15" ht="15">
      <c r="A6" s="179"/>
      <c r="B6" s="179"/>
      <c r="C6" s="179"/>
      <c r="D6" s="179"/>
      <c r="E6" s="179"/>
      <c r="F6" s="179"/>
      <c r="G6" s="179"/>
      <c r="H6" s="179"/>
      <c r="I6" s="179"/>
      <c r="J6" s="179"/>
      <c r="K6" s="179"/>
      <c r="L6" s="179"/>
      <c r="M6" s="82"/>
      <c r="N6" s="82"/>
      <c r="O6" s="82"/>
    </row>
    <row r="7" spans="1:15" s="9" customFormat="1" ht="47.25" customHeight="1">
      <c r="A7" s="86" t="s">
        <v>24</v>
      </c>
      <c r="B7" s="86" t="s">
        <v>25</v>
      </c>
      <c r="C7" s="86" t="s">
        <v>26</v>
      </c>
      <c r="D7" s="86" t="s">
        <v>27</v>
      </c>
      <c r="E7" s="86" t="s">
        <v>28</v>
      </c>
      <c r="F7" s="86" t="s">
        <v>1</v>
      </c>
      <c r="G7" s="86" t="s">
        <v>15</v>
      </c>
      <c r="H7" s="86" t="s">
        <v>16</v>
      </c>
      <c r="I7" s="86" t="s">
        <v>7</v>
      </c>
      <c r="J7" s="86" t="s">
        <v>10</v>
      </c>
      <c r="K7" s="86" t="s">
        <v>11</v>
      </c>
      <c r="L7" s="86" t="s">
        <v>8</v>
      </c>
      <c r="M7" s="86"/>
      <c r="N7" s="86" t="s">
        <v>29</v>
      </c>
      <c r="O7" s="86" t="s">
        <v>30</v>
      </c>
    </row>
    <row r="8" spans="1:15" s="9" customFormat="1" ht="66" customHeight="1">
      <c r="A8" s="145" t="s">
        <v>284</v>
      </c>
      <c r="B8" s="145" t="s">
        <v>110</v>
      </c>
      <c r="C8" s="145" t="s">
        <v>46</v>
      </c>
      <c r="D8" s="145" t="s">
        <v>48</v>
      </c>
      <c r="E8" s="145" t="s">
        <v>247</v>
      </c>
      <c r="F8" s="145"/>
      <c r="G8" s="145"/>
      <c r="H8" s="145"/>
      <c r="I8" s="145"/>
      <c r="J8" s="145"/>
      <c r="K8" s="145"/>
      <c r="L8" s="145"/>
      <c r="M8" s="145"/>
      <c r="N8" s="93">
        <v>116400</v>
      </c>
      <c r="O8" s="145" t="s">
        <v>248</v>
      </c>
    </row>
    <row r="9" spans="1:15" s="9" customFormat="1" ht="47.25" customHeight="1">
      <c r="A9" s="145" t="s">
        <v>284</v>
      </c>
      <c r="B9" s="145" t="s">
        <v>110</v>
      </c>
      <c r="C9" s="145" t="s">
        <v>46</v>
      </c>
      <c r="D9" s="145" t="s">
        <v>48</v>
      </c>
      <c r="E9" s="145" t="s">
        <v>249</v>
      </c>
      <c r="F9" s="145"/>
      <c r="G9" s="145"/>
      <c r="H9" s="145"/>
      <c r="I9" s="145"/>
      <c r="J9" s="145"/>
      <c r="K9" s="145"/>
      <c r="L9" s="145"/>
      <c r="M9" s="145"/>
      <c r="N9" s="93">
        <v>12840</v>
      </c>
      <c r="O9" s="145" t="s">
        <v>250</v>
      </c>
    </row>
    <row r="10" spans="1:15" s="9" customFormat="1" ht="47.25" customHeight="1">
      <c r="A10" s="145" t="s">
        <v>284</v>
      </c>
      <c r="B10" s="145" t="s">
        <v>110</v>
      </c>
      <c r="C10" s="145" t="s">
        <v>46</v>
      </c>
      <c r="D10" s="145" t="s">
        <v>48</v>
      </c>
      <c r="E10" s="145" t="s">
        <v>251</v>
      </c>
      <c r="F10" s="145"/>
      <c r="G10" s="145"/>
      <c r="H10" s="145"/>
      <c r="I10" s="145"/>
      <c r="J10" s="145"/>
      <c r="K10" s="145"/>
      <c r="L10" s="145"/>
      <c r="M10" s="145"/>
      <c r="N10" s="93">
        <v>2847</v>
      </c>
      <c r="O10" s="145" t="s">
        <v>252</v>
      </c>
    </row>
    <row r="11" spans="1:15" s="9" customFormat="1" ht="47.25" customHeight="1">
      <c r="A11" s="145" t="s">
        <v>284</v>
      </c>
      <c r="B11" s="145" t="s">
        <v>110</v>
      </c>
      <c r="C11" s="145" t="s">
        <v>46</v>
      </c>
      <c r="D11" s="145" t="s">
        <v>48</v>
      </c>
      <c r="E11" s="145" t="s">
        <v>253</v>
      </c>
      <c r="F11" s="145"/>
      <c r="G11" s="145"/>
      <c r="H11" s="145"/>
      <c r="I11" s="145"/>
      <c r="J11" s="145"/>
      <c r="K11" s="145"/>
      <c r="L11" s="145"/>
      <c r="M11" s="145"/>
      <c r="N11" s="93">
        <v>17250</v>
      </c>
      <c r="O11" s="145" t="s">
        <v>254</v>
      </c>
    </row>
    <row r="12" spans="1:15" s="9" customFormat="1" ht="47.25" customHeight="1">
      <c r="A12" s="145" t="s">
        <v>284</v>
      </c>
      <c r="B12" s="145" t="s">
        <v>110</v>
      </c>
      <c r="C12" s="145" t="s">
        <v>46</v>
      </c>
      <c r="D12" s="145" t="s">
        <v>48</v>
      </c>
      <c r="E12" s="145" t="s">
        <v>255</v>
      </c>
      <c r="F12" s="145"/>
      <c r="G12" s="145"/>
      <c r="H12" s="145"/>
      <c r="I12" s="145"/>
      <c r="J12" s="145"/>
      <c r="K12" s="145"/>
      <c r="L12" s="145"/>
      <c r="M12" s="145"/>
      <c r="N12" s="93">
        <v>10640</v>
      </c>
      <c r="O12" s="145" t="s">
        <v>256</v>
      </c>
    </row>
    <row r="13" spans="1:15" s="9" customFormat="1" ht="47.25" customHeight="1">
      <c r="A13" s="145" t="s">
        <v>284</v>
      </c>
      <c r="B13" s="145" t="s">
        <v>110</v>
      </c>
      <c r="C13" s="145" t="s">
        <v>46</v>
      </c>
      <c r="D13" s="145" t="s">
        <v>48</v>
      </c>
      <c r="E13" s="145" t="s">
        <v>257</v>
      </c>
      <c r="F13" s="145"/>
      <c r="G13" s="145"/>
      <c r="H13" s="145"/>
      <c r="I13" s="145"/>
      <c r="J13" s="145"/>
      <c r="K13" s="145"/>
      <c r="L13" s="145"/>
      <c r="M13" s="145"/>
      <c r="N13" s="93">
        <v>34560</v>
      </c>
      <c r="O13" s="145" t="s">
        <v>258</v>
      </c>
    </row>
    <row r="14" spans="1:15" s="9" customFormat="1" ht="47.25" customHeight="1">
      <c r="A14" s="145" t="s">
        <v>284</v>
      </c>
      <c r="B14" s="145" t="s">
        <v>110</v>
      </c>
      <c r="C14" s="145" t="s">
        <v>46</v>
      </c>
      <c r="D14" s="145" t="s">
        <v>48</v>
      </c>
      <c r="E14" s="145" t="s">
        <v>259</v>
      </c>
      <c r="F14" s="145"/>
      <c r="G14" s="145"/>
      <c r="H14" s="145"/>
      <c r="I14" s="145"/>
      <c r="J14" s="145"/>
      <c r="K14" s="145"/>
      <c r="L14" s="145"/>
      <c r="M14" s="145"/>
      <c r="N14" s="93">
        <v>23085</v>
      </c>
      <c r="O14" s="145" t="s">
        <v>260</v>
      </c>
    </row>
    <row r="15" spans="1:15" s="9" customFormat="1" ht="47.25" customHeight="1">
      <c r="A15" s="145" t="s">
        <v>285</v>
      </c>
      <c r="B15" s="145" t="s">
        <v>110</v>
      </c>
      <c r="C15" s="145" t="s">
        <v>45</v>
      </c>
      <c r="D15" s="145" t="s">
        <v>48</v>
      </c>
      <c r="E15" s="145" t="s">
        <v>261</v>
      </c>
      <c r="F15" s="145"/>
      <c r="G15" s="145"/>
      <c r="H15" s="145"/>
      <c r="I15" s="145"/>
      <c r="J15" s="145"/>
      <c r="K15" s="145"/>
      <c r="L15" s="145"/>
      <c r="M15" s="145"/>
      <c r="N15" s="93">
        <v>18800</v>
      </c>
      <c r="O15" s="145" t="s">
        <v>262</v>
      </c>
    </row>
    <row r="16" spans="1:15" s="9" customFormat="1" ht="47.25" customHeight="1">
      <c r="A16" s="145" t="s">
        <v>286</v>
      </c>
      <c r="B16" s="145" t="s">
        <v>110</v>
      </c>
      <c r="C16" s="145" t="s">
        <v>45</v>
      </c>
      <c r="D16" s="145" t="s">
        <v>48</v>
      </c>
      <c r="E16" s="145" t="s">
        <v>263</v>
      </c>
      <c r="F16" s="145"/>
      <c r="G16" s="145"/>
      <c r="H16" s="145"/>
      <c r="I16" s="145"/>
      <c r="J16" s="145"/>
      <c r="K16" s="145"/>
      <c r="L16" s="145"/>
      <c r="M16" s="145"/>
      <c r="N16" s="93">
        <v>44800</v>
      </c>
      <c r="O16" s="145" t="s">
        <v>264</v>
      </c>
    </row>
    <row r="17" spans="1:15" s="9" customFormat="1" ht="47.25" customHeight="1">
      <c r="A17" s="145" t="s">
        <v>287</v>
      </c>
      <c r="B17" s="145" t="s">
        <v>110</v>
      </c>
      <c r="C17" s="145" t="s">
        <v>45</v>
      </c>
      <c r="D17" s="145" t="s">
        <v>48</v>
      </c>
      <c r="E17" s="145" t="s">
        <v>265</v>
      </c>
      <c r="F17" s="145"/>
      <c r="G17" s="145"/>
      <c r="H17" s="145"/>
      <c r="I17" s="145"/>
      <c r="J17" s="145"/>
      <c r="K17" s="145"/>
      <c r="L17" s="145"/>
      <c r="M17" s="145"/>
      <c r="N17" s="93">
        <v>92900</v>
      </c>
      <c r="O17" s="145" t="s">
        <v>266</v>
      </c>
    </row>
    <row r="18" spans="1:15" s="9" customFormat="1" ht="47.25" customHeight="1">
      <c r="A18" s="145" t="s">
        <v>288</v>
      </c>
      <c r="B18" s="145" t="s">
        <v>110</v>
      </c>
      <c r="C18" s="145" t="s">
        <v>45</v>
      </c>
      <c r="D18" s="145" t="s">
        <v>48</v>
      </c>
      <c r="E18" s="145" t="s">
        <v>267</v>
      </c>
      <c r="F18" s="145"/>
      <c r="G18" s="145"/>
      <c r="H18" s="145"/>
      <c r="I18" s="145"/>
      <c r="J18" s="145"/>
      <c r="K18" s="145"/>
      <c r="L18" s="145"/>
      <c r="M18" s="145"/>
      <c r="N18" s="93">
        <v>82800</v>
      </c>
      <c r="O18" s="145" t="s">
        <v>268</v>
      </c>
    </row>
    <row r="19" spans="1:15" s="9" customFormat="1" ht="25.5">
      <c r="A19" s="87" t="s">
        <v>126</v>
      </c>
      <c r="B19" s="88" t="s">
        <v>44</v>
      </c>
      <c r="C19" s="88" t="s">
        <v>46</v>
      </c>
      <c r="D19" s="89" t="s">
        <v>48</v>
      </c>
      <c r="E19" s="89" t="s">
        <v>269</v>
      </c>
      <c r="F19" s="90"/>
      <c r="G19" s="91"/>
      <c r="H19" s="91"/>
      <c r="I19" s="91"/>
      <c r="J19" s="91"/>
      <c r="K19" s="91"/>
      <c r="L19" s="91"/>
      <c r="M19" s="92"/>
      <c r="N19" s="93">
        <v>204000</v>
      </c>
      <c r="O19" s="89" t="s">
        <v>270</v>
      </c>
    </row>
    <row r="20" spans="1:15" s="9" customFormat="1" ht="25.5">
      <c r="A20" s="87" t="s">
        <v>106</v>
      </c>
      <c r="B20" s="88" t="s">
        <v>44</v>
      </c>
      <c r="C20" s="88" t="s">
        <v>45</v>
      </c>
      <c r="D20" s="89" t="s">
        <v>48</v>
      </c>
      <c r="E20" s="89" t="s">
        <v>121</v>
      </c>
      <c r="F20" s="90"/>
      <c r="G20" s="91"/>
      <c r="H20" s="91"/>
      <c r="I20" s="91"/>
      <c r="J20" s="91"/>
      <c r="K20" s="91"/>
      <c r="L20" s="91"/>
      <c r="M20" s="92"/>
      <c r="N20" s="93">
        <v>18000</v>
      </c>
      <c r="O20" s="89" t="s">
        <v>107</v>
      </c>
    </row>
    <row r="21" spans="1:15" s="9" customFormat="1" ht="25.5">
      <c r="A21" s="87" t="s">
        <v>106</v>
      </c>
      <c r="B21" s="88" t="s">
        <v>44</v>
      </c>
      <c r="C21" s="88" t="s">
        <v>45</v>
      </c>
      <c r="D21" s="89" t="s">
        <v>48</v>
      </c>
      <c r="E21" s="89" t="s">
        <v>122</v>
      </c>
      <c r="F21" s="90"/>
      <c r="G21" s="91"/>
      <c r="H21" s="91"/>
      <c r="I21" s="91"/>
      <c r="J21" s="91"/>
      <c r="K21" s="91"/>
      <c r="L21" s="91"/>
      <c r="M21" s="92"/>
      <c r="N21" s="93">
        <v>2760</v>
      </c>
      <c r="O21" s="89" t="s">
        <v>108</v>
      </c>
    </row>
    <row r="22" spans="1:15" s="9" customFormat="1" ht="54" customHeight="1">
      <c r="A22" s="87" t="s">
        <v>109</v>
      </c>
      <c r="B22" s="88" t="s">
        <v>110</v>
      </c>
      <c r="C22" s="88" t="s">
        <v>45</v>
      </c>
      <c r="D22" s="89" t="s">
        <v>48</v>
      </c>
      <c r="E22" s="116" t="s">
        <v>115</v>
      </c>
      <c r="F22" s="90"/>
      <c r="G22" s="91"/>
      <c r="H22" s="91"/>
      <c r="I22" s="91"/>
      <c r="J22" s="91"/>
      <c r="K22" s="91"/>
      <c r="L22" s="91"/>
      <c r="M22" s="92"/>
      <c r="N22" s="93">
        <v>32000</v>
      </c>
      <c r="O22" s="89" t="s">
        <v>120</v>
      </c>
    </row>
    <row r="23" spans="1:15" s="9" customFormat="1" ht="56.25" customHeight="1">
      <c r="A23" s="87" t="s">
        <v>109</v>
      </c>
      <c r="B23" s="88" t="s">
        <v>110</v>
      </c>
      <c r="C23" s="88" t="s">
        <v>45</v>
      </c>
      <c r="D23" s="89" t="s">
        <v>48</v>
      </c>
      <c r="E23" s="116" t="s">
        <v>116</v>
      </c>
      <c r="F23" s="90"/>
      <c r="G23" s="91"/>
      <c r="H23" s="91"/>
      <c r="I23" s="91"/>
      <c r="J23" s="91"/>
      <c r="K23" s="91"/>
      <c r="L23" s="91"/>
      <c r="M23" s="92"/>
      <c r="N23" s="93">
        <v>14590</v>
      </c>
      <c r="O23" s="89" t="s">
        <v>23</v>
      </c>
    </row>
    <row r="24" spans="1:15" s="9" customFormat="1" ht="44.25" customHeight="1">
      <c r="A24" s="87" t="s">
        <v>109</v>
      </c>
      <c r="B24" s="88" t="s">
        <v>110</v>
      </c>
      <c r="C24" s="88" t="s">
        <v>45</v>
      </c>
      <c r="D24" s="89" t="s">
        <v>48</v>
      </c>
      <c r="E24" s="116" t="s">
        <v>117</v>
      </c>
      <c r="F24" s="90"/>
      <c r="G24" s="91"/>
      <c r="H24" s="91"/>
      <c r="I24" s="91"/>
      <c r="J24" s="91"/>
      <c r="K24" s="91"/>
      <c r="L24" s="91"/>
      <c r="M24" s="92"/>
      <c r="N24" s="93">
        <v>2600</v>
      </c>
      <c r="O24" s="89" t="s">
        <v>23</v>
      </c>
    </row>
    <row r="25" spans="1:15" s="9" customFormat="1" ht="52.5" customHeight="1">
      <c r="A25" s="87" t="s">
        <v>109</v>
      </c>
      <c r="B25" s="88" t="s">
        <v>110</v>
      </c>
      <c r="C25" s="88" t="s">
        <v>45</v>
      </c>
      <c r="D25" s="89" t="s">
        <v>48</v>
      </c>
      <c r="E25" s="116" t="s">
        <v>118</v>
      </c>
      <c r="F25" s="90"/>
      <c r="G25" s="91"/>
      <c r="H25" s="91"/>
      <c r="I25" s="91"/>
      <c r="J25" s="91"/>
      <c r="K25" s="91"/>
      <c r="L25" s="91"/>
      <c r="M25" s="92"/>
      <c r="N25" s="93">
        <v>3890</v>
      </c>
      <c r="O25" s="89" t="s">
        <v>23</v>
      </c>
    </row>
    <row r="26" spans="1:15" s="9" customFormat="1" ht="48.75" customHeight="1">
      <c r="A26" s="87" t="s">
        <v>109</v>
      </c>
      <c r="B26" s="88" t="s">
        <v>110</v>
      </c>
      <c r="C26" s="88" t="s">
        <v>45</v>
      </c>
      <c r="D26" s="89" t="s">
        <v>48</v>
      </c>
      <c r="E26" s="116" t="s">
        <v>119</v>
      </c>
      <c r="F26" s="90"/>
      <c r="G26" s="91"/>
      <c r="H26" s="91"/>
      <c r="I26" s="91"/>
      <c r="J26" s="91"/>
      <c r="K26" s="91"/>
      <c r="L26" s="91"/>
      <c r="M26" s="92"/>
      <c r="N26" s="93">
        <v>6500</v>
      </c>
      <c r="O26" s="89" t="s">
        <v>120</v>
      </c>
    </row>
    <row r="27" spans="1:15" s="9" customFormat="1" ht="60.75" customHeight="1">
      <c r="A27" s="87" t="s">
        <v>111</v>
      </c>
      <c r="B27" s="88" t="s">
        <v>44</v>
      </c>
      <c r="C27" s="88" t="s">
        <v>46</v>
      </c>
      <c r="D27" s="89" t="s">
        <v>48</v>
      </c>
      <c r="E27" s="89" t="s">
        <v>123</v>
      </c>
      <c r="F27" s="90"/>
      <c r="G27" s="91"/>
      <c r="H27" s="91"/>
      <c r="I27" s="91"/>
      <c r="J27" s="91"/>
      <c r="K27" s="91"/>
      <c r="L27" s="91"/>
      <c r="M27" s="92"/>
      <c r="N27" s="93">
        <v>650000</v>
      </c>
      <c r="O27" s="93" t="s">
        <v>18</v>
      </c>
    </row>
    <row r="28" spans="1:15" s="9" customFormat="1" ht="42" customHeight="1">
      <c r="A28" s="87" t="s">
        <v>112</v>
      </c>
      <c r="B28" s="88" t="s">
        <v>110</v>
      </c>
      <c r="C28" s="88"/>
      <c r="D28" s="89" t="s">
        <v>271</v>
      </c>
      <c r="E28" s="89" t="s">
        <v>272</v>
      </c>
      <c r="F28" s="90"/>
      <c r="G28" s="91"/>
      <c r="H28" s="91"/>
      <c r="I28" s="91"/>
      <c r="J28" s="91"/>
      <c r="K28" s="91"/>
      <c r="L28" s="91"/>
      <c r="M28" s="92"/>
      <c r="N28" s="93">
        <v>95544.61</v>
      </c>
      <c r="O28" s="89" t="s">
        <v>273</v>
      </c>
    </row>
    <row r="29" spans="1:15" s="9" customFormat="1" ht="38.25">
      <c r="A29" s="87" t="s">
        <v>113</v>
      </c>
      <c r="B29" s="88" t="s">
        <v>44</v>
      </c>
      <c r="C29" s="88" t="s">
        <v>45</v>
      </c>
      <c r="D29" s="89" t="s">
        <v>48</v>
      </c>
      <c r="E29" s="89" t="s">
        <v>124</v>
      </c>
      <c r="F29" s="90"/>
      <c r="G29" s="91"/>
      <c r="H29" s="91"/>
      <c r="I29" s="91"/>
      <c r="J29" s="91"/>
      <c r="K29" s="91"/>
      <c r="L29" s="91"/>
      <c r="M29" s="92"/>
      <c r="N29" s="93">
        <v>126400</v>
      </c>
      <c r="O29" s="89" t="s">
        <v>125</v>
      </c>
    </row>
    <row r="30" spans="1:15" s="9" customFormat="1" ht="36" customHeight="1">
      <c r="A30" s="87" t="s">
        <v>114</v>
      </c>
      <c r="B30" s="88" t="s">
        <v>44</v>
      </c>
      <c r="C30" s="88" t="s">
        <v>45</v>
      </c>
      <c r="D30" s="89" t="s">
        <v>48</v>
      </c>
      <c r="E30" s="89" t="s">
        <v>399</v>
      </c>
      <c r="F30" s="90"/>
      <c r="G30" s="91"/>
      <c r="H30" s="91"/>
      <c r="I30" s="91"/>
      <c r="J30" s="91"/>
      <c r="K30" s="91"/>
      <c r="L30" s="91"/>
      <c r="M30" s="92"/>
      <c r="N30" s="93">
        <v>17760</v>
      </c>
      <c r="O30" s="89" t="s">
        <v>274</v>
      </c>
    </row>
    <row r="31" spans="1:15" s="9" customFormat="1" ht="38.25">
      <c r="A31" s="87" t="s">
        <v>127</v>
      </c>
      <c r="B31" s="88" t="s">
        <v>110</v>
      </c>
      <c r="C31" s="88" t="s">
        <v>45</v>
      </c>
      <c r="D31" s="89" t="s">
        <v>48</v>
      </c>
      <c r="E31" s="117" t="s">
        <v>128</v>
      </c>
      <c r="F31" s="90"/>
      <c r="G31" s="91"/>
      <c r="H31" s="91"/>
      <c r="I31" s="91"/>
      <c r="J31" s="91"/>
      <c r="K31" s="91"/>
      <c r="L31" s="91"/>
      <c r="M31" s="92"/>
      <c r="N31" s="119">
        <v>99950</v>
      </c>
      <c r="O31" s="118" t="s">
        <v>132</v>
      </c>
    </row>
    <row r="32" spans="1:15" s="9" customFormat="1" ht="38.25">
      <c r="A32" s="87" t="s">
        <v>127</v>
      </c>
      <c r="B32" s="88" t="s">
        <v>110</v>
      </c>
      <c r="C32" s="88" t="s">
        <v>45</v>
      </c>
      <c r="D32" s="89" t="s">
        <v>48</v>
      </c>
      <c r="E32" s="117" t="s">
        <v>129</v>
      </c>
      <c r="F32" s="90"/>
      <c r="G32" s="91"/>
      <c r="H32" s="91"/>
      <c r="I32" s="91"/>
      <c r="J32" s="91"/>
      <c r="K32" s="91"/>
      <c r="L32" s="91"/>
      <c r="M32" s="92"/>
      <c r="N32" s="119">
        <v>78000</v>
      </c>
      <c r="O32" s="118" t="s">
        <v>22</v>
      </c>
    </row>
    <row r="33" spans="1:15" s="9" customFormat="1" ht="45.75" customHeight="1">
      <c r="A33" s="87" t="s">
        <v>127</v>
      </c>
      <c r="B33" s="88" t="s">
        <v>110</v>
      </c>
      <c r="C33" s="88" t="s">
        <v>45</v>
      </c>
      <c r="D33" s="89" t="s">
        <v>48</v>
      </c>
      <c r="E33" s="117" t="s">
        <v>130</v>
      </c>
      <c r="F33" s="90"/>
      <c r="G33" s="91"/>
      <c r="H33" s="91"/>
      <c r="I33" s="91"/>
      <c r="J33" s="91"/>
      <c r="K33" s="91"/>
      <c r="L33" s="91"/>
      <c r="M33" s="92"/>
      <c r="N33" s="119">
        <v>7200</v>
      </c>
      <c r="O33" s="118" t="s">
        <v>22</v>
      </c>
    </row>
    <row r="34" spans="1:15" s="9" customFormat="1" ht="42.75" customHeight="1">
      <c r="A34" s="87" t="s">
        <v>127</v>
      </c>
      <c r="B34" s="88" t="s">
        <v>110</v>
      </c>
      <c r="C34" s="88" t="s">
        <v>45</v>
      </c>
      <c r="D34" s="89" t="s">
        <v>48</v>
      </c>
      <c r="E34" s="117" t="s">
        <v>131</v>
      </c>
      <c r="F34" s="90"/>
      <c r="G34" s="91"/>
      <c r="H34" s="91"/>
      <c r="I34" s="91"/>
      <c r="J34" s="91"/>
      <c r="K34" s="91"/>
      <c r="L34" s="91"/>
      <c r="M34" s="92"/>
      <c r="N34" s="120">
        <v>0</v>
      </c>
      <c r="O34" s="121" t="s">
        <v>21</v>
      </c>
    </row>
    <row r="35" spans="1:15" s="9" customFormat="1" ht="70.5" customHeight="1">
      <c r="A35" s="87" t="s">
        <v>133</v>
      </c>
      <c r="B35" s="88" t="s">
        <v>44</v>
      </c>
      <c r="C35" s="88" t="s">
        <v>45</v>
      </c>
      <c r="D35" s="89" t="s">
        <v>48</v>
      </c>
      <c r="E35" s="117" t="s">
        <v>134</v>
      </c>
      <c r="F35" s="90"/>
      <c r="G35" s="91"/>
      <c r="H35" s="91"/>
      <c r="I35" s="91"/>
      <c r="J35" s="91"/>
      <c r="K35" s="91"/>
      <c r="L35" s="91"/>
      <c r="M35" s="92"/>
      <c r="N35" s="120">
        <v>37179</v>
      </c>
      <c r="O35" s="118" t="s">
        <v>137</v>
      </c>
    </row>
    <row r="36" spans="1:15" s="9" customFormat="1" ht="19.5" customHeight="1">
      <c r="A36" s="87" t="s">
        <v>138</v>
      </c>
      <c r="B36" s="88" t="s">
        <v>110</v>
      </c>
      <c r="C36" s="88" t="s">
        <v>45</v>
      </c>
      <c r="D36" s="89" t="s">
        <v>48</v>
      </c>
      <c r="E36" s="117" t="s">
        <v>400</v>
      </c>
      <c r="F36" s="90"/>
      <c r="G36" s="91"/>
      <c r="H36" s="91"/>
      <c r="I36" s="91"/>
      <c r="J36" s="91"/>
      <c r="K36" s="91"/>
      <c r="L36" s="91"/>
      <c r="M36" s="92"/>
      <c r="N36" s="120">
        <v>0</v>
      </c>
      <c r="O36" s="121" t="s">
        <v>21</v>
      </c>
    </row>
    <row r="37" spans="1:15" s="9" customFormat="1" ht="25.5">
      <c r="A37" s="87" t="s">
        <v>139</v>
      </c>
      <c r="B37" s="88" t="s">
        <v>44</v>
      </c>
      <c r="C37" s="88" t="s">
        <v>45</v>
      </c>
      <c r="D37" s="89" t="s">
        <v>48</v>
      </c>
      <c r="E37" s="117" t="s">
        <v>401</v>
      </c>
      <c r="F37" s="90"/>
      <c r="G37" s="91"/>
      <c r="H37" s="91"/>
      <c r="I37" s="91"/>
      <c r="J37" s="91"/>
      <c r="K37" s="91"/>
      <c r="L37" s="91"/>
      <c r="M37" s="92"/>
      <c r="N37" s="120">
        <v>20970</v>
      </c>
      <c r="O37" s="118" t="s">
        <v>275</v>
      </c>
    </row>
    <row r="38" spans="1:15" s="9" customFormat="1" ht="30.75" customHeight="1">
      <c r="A38" s="87" t="s">
        <v>140</v>
      </c>
      <c r="B38" s="88" t="s">
        <v>44</v>
      </c>
      <c r="C38" s="88" t="s">
        <v>45</v>
      </c>
      <c r="D38" s="89" t="s">
        <v>48</v>
      </c>
      <c r="E38" s="117" t="s">
        <v>402</v>
      </c>
      <c r="F38" s="90"/>
      <c r="G38" s="91"/>
      <c r="H38" s="91"/>
      <c r="I38" s="91"/>
      <c r="J38" s="91"/>
      <c r="K38" s="91"/>
      <c r="L38" s="91"/>
      <c r="M38" s="92"/>
      <c r="N38" s="120">
        <v>12000</v>
      </c>
      <c r="O38" s="118" t="s">
        <v>276</v>
      </c>
    </row>
    <row r="39" spans="1:15" s="9" customFormat="1" ht="25.5">
      <c r="A39" s="87" t="s">
        <v>141</v>
      </c>
      <c r="B39" s="88" t="s">
        <v>44</v>
      </c>
      <c r="C39" s="88" t="s">
        <v>45</v>
      </c>
      <c r="D39" s="89" t="s">
        <v>48</v>
      </c>
      <c r="E39" s="117" t="s">
        <v>142</v>
      </c>
      <c r="F39" s="90"/>
      <c r="G39" s="91"/>
      <c r="H39" s="91"/>
      <c r="I39" s="91"/>
      <c r="J39" s="91"/>
      <c r="K39" s="91"/>
      <c r="L39" s="91"/>
      <c r="M39" s="92"/>
      <c r="N39" s="120">
        <v>38549</v>
      </c>
      <c r="O39" s="118" t="s">
        <v>143</v>
      </c>
    </row>
    <row r="40" spans="1:15" s="9" customFormat="1" ht="38.25">
      <c r="A40" s="87" t="s">
        <v>289</v>
      </c>
      <c r="B40" s="88" t="s">
        <v>110</v>
      </c>
      <c r="C40" s="88"/>
      <c r="D40" s="89" t="s">
        <v>271</v>
      </c>
      <c r="E40" s="117" t="s">
        <v>403</v>
      </c>
      <c r="F40" s="90"/>
      <c r="G40" s="91"/>
      <c r="H40" s="91"/>
      <c r="I40" s="91"/>
      <c r="J40" s="91"/>
      <c r="K40" s="91"/>
      <c r="L40" s="91"/>
      <c r="M40" s="92"/>
      <c r="N40" s="146">
        <v>26983.92</v>
      </c>
      <c r="O40" s="117" t="s">
        <v>277</v>
      </c>
    </row>
    <row r="41" spans="1:15" s="9" customFormat="1" ht="41.25" customHeight="1">
      <c r="A41" s="87" t="s">
        <v>290</v>
      </c>
      <c r="B41" s="88" t="s">
        <v>44</v>
      </c>
      <c r="C41" s="88"/>
      <c r="D41" s="89" t="s">
        <v>271</v>
      </c>
      <c r="E41" s="117" t="s">
        <v>404</v>
      </c>
      <c r="F41" s="90"/>
      <c r="G41" s="91"/>
      <c r="H41" s="91"/>
      <c r="I41" s="91"/>
      <c r="J41" s="91"/>
      <c r="K41" s="91"/>
      <c r="L41" s="91"/>
      <c r="M41" s="92"/>
      <c r="N41" s="146">
        <v>36904.07</v>
      </c>
      <c r="O41" s="117" t="s">
        <v>278</v>
      </c>
    </row>
    <row r="42" spans="1:15" s="9" customFormat="1" ht="38.25">
      <c r="A42" s="87" t="s">
        <v>290</v>
      </c>
      <c r="B42" s="88" t="s">
        <v>44</v>
      </c>
      <c r="C42" s="88"/>
      <c r="D42" s="89" t="s">
        <v>271</v>
      </c>
      <c r="E42" s="89" t="s">
        <v>405</v>
      </c>
      <c r="F42" s="90"/>
      <c r="G42" s="91"/>
      <c r="H42" s="91"/>
      <c r="I42" s="91"/>
      <c r="J42" s="91"/>
      <c r="K42" s="91"/>
      <c r="L42" s="91"/>
      <c r="M42" s="92"/>
      <c r="N42" s="146">
        <v>40533.72</v>
      </c>
      <c r="O42" s="117" t="s">
        <v>278</v>
      </c>
    </row>
    <row r="43" spans="1:15" s="9" customFormat="1" ht="38.25">
      <c r="A43" s="87" t="s">
        <v>290</v>
      </c>
      <c r="B43" s="88" t="s">
        <v>44</v>
      </c>
      <c r="C43" s="88"/>
      <c r="D43" s="89" t="s">
        <v>271</v>
      </c>
      <c r="E43" s="89" t="s">
        <v>406</v>
      </c>
      <c r="F43" s="90"/>
      <c r="G43" s="91"/>
      <c r="H43" s="91"/>
      <c r="I43" s="91"/>
      <c r="J43" s="91"/>
      <c r="K43" s="91"/>
      <c r="L43" s="91"/>
      <c r="M43" s="92"/>
      <c r="N43" s="93">
        <v>2960.64</v>
      </c>
      <c r="O43" s="89" t="s">
        <v>278</v>
      </c>
    </row>
    <row r="44" spans="1:15" ht="25.5">
      <c r="A44" s="94" t="s">
        <v>281</v>
      </c>
      <c r="B44" s="88" t="s">
        <v>110</v>
      </c>
      <c r="C44" s="88" t="s">
        <v>45</v>
      </c>
      <c r="D44" s="89" t="s">
        <v>398</v>
      </c>
      <c r="E44" s="89" t="s">
        <v>400</v>
      </c>
      <c r="F44" s="95"/>
      <c r="G44" s="95"/>
      <c r="H44" s="95"/>
      <c r="I44" s="96"/>
      <c r="J44" s="97"/>
      <c r="K44" s="97"/>
      <c r="L44" s="98"/>
      <c r="M44" s="99"/>
      <c r="N44" s="93">
        <v>0</v>
      </c>
      <c r="O44" s="169" t="s">
        <v>21</v>
      </c>
    </row>
    <row r="45" spans="1:15" ht="25.5">
      <c r="A45" s="87" t="s">
        <v>282</v>
      </c>
      <c r="B45" s="88" t="s">
        <v>44</v>
      </c>
      <c r="C45" s="88" t="s">
        <v>45</v>
      </c>
      <c r="D45" s="89" t="s">
        <v>48</v>
      </c>
      <c r="E45" s="89" t="s">
        <v>407</v>
      </c>
      <c r="F45" s="95"/>
      <c r="G45" s="95"/>
      <c r="H45" s="95"/>
      <c r="I45" s="96"/>
      <c r="J45" s="97"/>
      <c r="K45" s="97"/>
      <c r="L45" s="98"/>
      <c r="M45" s="99"/>
      <c r="N45" s="93">
        <v>103612.89</v>
      </c>
      <c r="O45" s="89" t="s">
        <v>279</v>
      </c>
    </row>
    <row r="46" spans="1:15" ht="30" customHeight="1">
      <c r="A46" s="94" t="s">
        <v>283</v>
      </c>
      <c r="B46" s="88" t="s">
        <v>44</v>
      </c>
      <c r="C46" s="88" t="s">
        <v>45</v>
      </c>
      <c r="D46" s="89" t="s">
        <v>398</v>
      </c>
      <c r="E46" s="89" t="s">
        <v>408</v>
      </c>
      <c r="F46" s="100"/>
      <c r="G46" s="100"/>
      <c r="H46" s="100"/>
      <c r="I46" s="100"/>
      <c r="J46" s="100"/>
      <c r="K46" s="100"/>
      <c r="L46" s="100"/>
      <c r="M46" s="100"/>
      <c r="N46" s="93">
        <v>11000</v>
      </c>
      <c r="O46" s="101" t="s">
        <v>280</v>
      </c>
    </row>
    <row r="47" spans="1:15" ht="56.25" customHeight="1">
      <c r="A47" s="94" t="s">
        <v>411</v>
      </c>
      <c r="B47" s="88" t="s">
        <v>44</v>
      </c>
      <c r="C47" s="88"/>
      <c r="D47" s="89" t="s">
        <v>271</v>
      </c>
      <c r="E47" s="89" t="s">
        <v>414</v>
      </c>
      <c r="F47" s="100"/>
      <c r="G47" s="100"/>
      <c r="H47" s="100"/>
      <c r="I47" s="100"/>
      <c r="J47" s="100"/>
      <c r="K47" s="100"/>
      <c r="L47" s="100"/>
      <c r="M47" s="100"/>
      <c r="N47" s="93">
        <v>148500</v>
      </c>
      <c r="O47" s="101" t="s">
        <v>345</v>
      </c>
    </row>
    <row r="48" spans="1:15" ht="85.5" customHeight="1">
      <c r="A48" s="94" t="s">
        <v>412</v>
      </c>
      <c r="B48" s="88" t="s">
        <v>110</v>
      </c>
      <c r="C48" s="88"/>
      <c r="D48" s="89" t="s">
        <v>271</v>
      </c>
      <c r="E48" s="89" t="s">
        <v>415</v>
      </c>
      <c r="F48" s="100"/>
      <c r="G48" s="100"/>
      <c r="H48" s="100"/>
      <c r="I48" s="100"/>
      <c r="J48" s="100"/>
      <c r="K48" s="100"/>
      <c r="L48" s="100"/>
      <c r="M48" s="100"/>
      <c r="N48" s="93">
        <v>2784</v>
      </c>
      <c r="O48" s="101" t="s">
        <v>416</v>
      </c>
    </row>
    <row r="49" spans="1:15" ht="85.5" customHeight="1">
      <c r="A49" s="94" t="s">
        <v>412</v>
      </c>
      <c r="B49" s="88" t="s">
        <v>110</v>
      </c>
      <c r="C49" s="88"/>
      <c r="D49" s="89" t="s">
        <v>271</v>
      </c>
      <c r="E49" s="89" t="s">
        <v>415</v>
      </c>
      <c r="F49" s="100"/>
      <c r="G49" s="100"/>
      <c r="H49" s="100"/>
      <c r="I49" s="100"/>
      <c r="J49" s="100"/>
      <c r="K49" s="100"/>
      <c r="L49" s="100"/>
      <c r="M49" s="100"/>
      <c r="N49" s="93">
        <v>2784</v>
      </c>
      <c r="O49" s="101" t="s">
        <v>352</v>
      </c>
    </row>
    <row r="50" spans="1:15" ht="15">
      <c r="A50" s="88"/>
      <c r="B50" s="88"/>
      <c r="C50" s="88"/>
      <c r="D50" s="97"/>
      <c r="E50" s="97"/>
      <c r="F50" s="95"/>
      <c r="G50" s="95"/>
      <c r="H50" s="95"/>
      <c r="I50" s="97"/>
      <c r="J50" s="97"/>
      <c r="K50" s="97"/>
      <c r="L50" s="97"/>
      <c r="M50" s="99"/>
      <c r="N50" s="102"/>
      <c r="O50" s="97"/>
    </row>
    <row r="51" spans="1:15" ht="19.5" customHeight="1">
      <c r="A51" s="88"/>
      <c r="B51" s="88"/>
      <c r="C51" s="88"/>
      <c r="D51" s="97" t="s">
        <v>13</v>
      </c>
      <c r="E51" s="97"/>
      <c r="F51" s="95"/>
      <c r="G51" s="95"/>
      <c r="H51" s="95"/>
      <c r="I51" s="97"/>
      <c r="J51" s="97"/>
      <c r="K51" s="97"/>
      <c r="L51" s="97"/>
      <c r="M51" s="99"/>
      <c r="N51" s="103">
        <f>SUM(N8:N50)</f>
        <v>2300877.85</v>
      </c>
      <c r="O51" s="97"/>
    </row>
    <row r="52" spans="1:15" s="4" customFormat="1" ht="19.5" customHeight="1">
      <c r="A52" s="104" t="s">
        <v>0</v>
      </c>
      <c r="B52" s="105"/>
      <c r="C52" s="105"/>
      <c r="D52" s="106"/>
      <c r="E52" s="107"/>
      <c r="F52" s="74"/>
      <c r="G52" s="74"/>
      <c r="H52" s="108" t="s">
        <v>17</v>
      </c>
      <c r="I52" s="74"/>
      <c r="J52" s="109"/>
      <c r="K52" s="109"/>
      <c r="L52" s="74"/>
      <c r="M52" s="74"/>
      <c r="N52" s="107"/>
      <c r="O52" s="74"/>
    </row>
    <row r="53" spans="1:15" s="4" customFormat="1" ht="12.75">
      <c r="A53" s="110" t="s">
        <v>6</v>
      </c>
      <c r="B53" s="111"/>
      <c r="C53" s="111"/>
      <c r="D53" s="74"/>
      <c r="E53" s="74"/>
      <c r="F53" s="74"/>
      <c r="G53" s="74"/>
      <c r="H53" s="108" t="s">
        <v>3</v>
      </c>
      <c r="I53" s="74"/>
      <c r="J53" s="112"/>
      <c r="K53" s="112"/>
      <c r="L53" s="74"/>
      <c r="M53" s="74"/>
      <c r="N53" s="74"/>
      <c r="O53" s="74"/>
    </row>
    <row r="54" spans="1:15" s="4" customFormat="1" ht="12.75">
      <c r="A54" s="110" t="s">
        <v>12</v>
      </c>
      <c r="B54" s="111"/>
      <c r="C54" s="111"/>
      <c r="D54" s="74"/>
      <c r="E54" s="74"/>
      <c r="F54" s="74"/>
      <c r="G54" s="74"/>
      <c r="H54" s="74"/>
      <c r="I54" s="113" t="s">
        <v>2</v>
      </c>
      <c r="J54" s="113"/>
      <c r="K54" s="113"/>
      <c r="L54" s="74"/>
      <c r="M54" s="74"/>
      <c r="N54" s="74"/>
      <c r="O54" s="74"/>
    </row>
    <row r="55" spans="1:15" s="4" customFormat="1" ht="12.75">
      <c r="A55" s="110" t="s">
        <v>14</v>
      </c>
      <c r="B55" s="111"/>
      <c r="C55" s="111"/>
      <c r="D55" s="74"/>
      <c r="E55" s="107"/>
      <c r="F55" s="74"/>
      <c r="G55" s="74"/>
      <c r="H55" s="74"/>
      <c r="I55" s="74"/>
      <c r="J55" s="74"/>
      <c r="K55" s="74"/>
      <c r="L55" s="74"/>
      <c r="M55" s="74"/>
      <c r="N55" s="74"/>
      <c r="O55" s="74"/>
    </row>
    <row r="56" spans="1:15" s="4" customFormat="1" ht="12.75">
      <c r="A56" s="114"/>
      <c r="B56" s="111"/>
      <c r="C56" s="111"/>
      <c r="D56" s="74"/>
      <c r="E56" s="74"/>
      <c r="F56" s="74"/>
      <c r="G56" s="74"/>
      <c r="H56" s="74"/>
      <c r="I56" s="74"/>
      <c r="J56" s="74"/>
      <c r="K56" s="74"/>
      <c r="L56" s="74"/>
      <c r="M56" s="74"/>
      <c r="N56" s="74"/>
      <c r="O56" s="74"/>
    </row>
    <row r="57" spans="1:15" s="4" customFormat="1" ht="12.75">
      <c r="A57" s="114"/>
      <c r="B57" s="113"/>
      <c r="C57" s="113"/>
      <c r="D57" s="74"/>
      <c r="E57" s="74"/>
      <c r="F57" s="74"/>
      <c r="G57" s="74"/>
      <c r="H57" s="74"/>
      <c r="I57" s="74"/>
      <c r="J57" s="74"/>
      <c r="K57" s="74"/>
      <c r="L57" s="74"/>
      <c r="M57" s="74"/>
      <c r="N57" s="74"/>
      <c r="O57" s="74"/>
    </row>
    <row r="58" spans="1:15" s="4" customFormat="1" ht="12.75">
      <c r="A58" s="114"/>
      <c r="B58" s="113"/>
      <c r="C58" s="113"/>
      <c r="D58" s="74"/>
      <c r="E58" s="74"/>
      <c r="F58" s="74"/>
      <c r="G58" s="74"/>
      <c r="H58" s="108" t="s">
        <v>4</v>
      </c>
      <c r="I58" s="74"/>
      <c r="J58" s="112"/>
      <c r="K58" s="112"/>
      <c r="L58" s="74"/>
      <c r="M58" s="74"/>
      <c r="N58" s="74"/>
      <c r="O58" s="74"/>
    </row>
    <row r="59" spans="1:15" ht="15">
      <c r="A59" s="113"/>
      <c r="B59" s="113"/>
      <c r="C59" s="113"/>
      <c r="D59" s="74"/>
      <c r="E59" s="74"/>
      <c r="F59" s="115"/>
      <c r="G59" s="115"/>
      <c r="H59" s="115"/>
      <c r="I59" s="74"/>
      <c r="J59" s="74"/>
      <c r="K59" s="74"/>
      <c r="L59" s="74"/>
      <c r="M59" s="74"/>
      <c r="N59" s="74"/>
      <c r="O59" s="74"/>
    </row>
    <row r="60" spans="1:15" ht="15">
      <c r="A60" s="113"/>
      <c r="B60" s="113"/>
      <c r="C60" s="113"/>
      <c r="D60" s="74"/>
      <c r="E60" s="74"/>
      <c r="F60" s="115"/>
      <c r="G60" s="115"/>
      <c r="H60" s="115"/>
      <c r="I60" s="74"/>
      <c r="J60" s="74"/>
      <c r="K60" s="74"/>
      <c r="L60" s="74"/>
      <c r="M60" s="74"/>
      <c r="N60" s="74"/>
      <c r="O60" s="74"/>
    </row>
    <row r="61" spans="1:15" ht="15">
      <c r="A61" s="113"/>
      <c r="B61" s="113"/>
      <c r="C61" s="113"/>
      <c r="D61" s="74"/>
      <c r="E61" s="74"/>
      <c r="F61" s="115"/>
      <c r="G61" s="115"/>
      <c r="H61" s="115"/>
      <c r="I61" s="74"/>
      <c r="J61" s="74"/>
      <c r="K61" s="74"/>
      <c r="L61" s="74"/>
      <c r="M61" s="74"/>
      <c r="N61" s="74"/>
      <c r="O61" s="74"/>
    </row>
    <row r="62" spans="1:15" ht="15">
      <c r="A62" s="113"/>
      <c r="B62" s="113"/>
      <c r="C62" s="113"/>
      <c r="D62" s="74"/>
      <c r="E62" s="74"/>
      <c r="F62" s="115"/>
      <c r="G62" s="115"/>
      <c r="H62" s="115"/>
      <c r="I62" s="74"/>
      <c r="J62" s="74"/>
      <c r="K62" s="74"/>
      <c r="L62" s="74"/>
      <c r="M62" s="74"/>
      <c r="N62" s="74"/>
      <c r="O62" s="74"/>
    </row>
    <row r="63" spans="1:15" ht="15">
      <c r="A63" s="113"/>
      <c r="B63" s="113"/>
      <c r="C63" s="113"/>
      <c r="D63" s="74"/>
      <c r="E63" s="74"/>
      <c r="F63" s="115"/>
      <c r="G63" s="115"/>
      <c r="H63" s="115"/>
      <c r="I63" s="74"/>
      <c r="J63" s="74"/>
      <c r="K63" s="74"/>
      <c r="L63" s="74"/>
      <c r="M63" s="74"/>
      <c r="N63" s="74"/>
      <c r="O63" s="74"/>
    </row>
    <row r="64" spans="1:15" ht="15">
      <c r="A64" s="113"/>
      <c r="B64" s="113"/>
      <c r="C64" s="113"/>
      <c r="D64" s="74"/>
      <c r="E64" s="74"/>
      <c r="F64" s="115"/>
      <c r="G64" s="115"/>
      <c r="H64" s="115"/>
      <c r="I64" s="74"/>
      <c r="J64" s="74"/>
      <c r="K64" s="74"/>
      <c r="L64" s="74"/>
      <c r="M64" s="74"/>
      <c r="N64" s="74"/>
      <c r="O64" s="74"/>
    </row>
    <row r="65" spans="1:15" ht="15">
      <c r="A65" s="113"/>
      <c r="B65" s="113"/>
      <c r="C65" s="113"/>
      <c r="D65" s="74"/>
      <c r="E65" s="74"/>
      <c r="F65" s="115"/>
      <c r="G65" s="115"/>
      <c r="H65" s="115"/>
      <c r="I65" s="74"/>
      <c r="J65" s="74"/>
      <c r="K65" s="74"/>
      <c r="L65" s="74"/>
      <c r="M65" s="74"/>
      <c r="N65" s="74"/>
      <c r="O65" s="74"/>
    </row>
    <row r="66" spans="1:15" ht="15">
      <c r="A66" s="84"/>
      <c r="B66" s="84"/>
      <c r="C66" s="84"/>
      <c r="D66" s="83"/>
      <c r="E66" s="82"/>
      <c r="F66" s="85"/>
      <c r="G66" s="85"/>
      <c r="H66" s="85"/>
      <c r="I66" s="82"/>
      <c r="J66" s="82"/>
      <c r="K66" s="82"/>
      <c r="L66" s="82"/>
      <c r="M66" s="82"/>
      <c r="N66" s="82"/>
      <c r="O66" s="82"/>
    </row>
    <row r="67" spans="1:15" ht="15">
      <c r="A67" s="84"/>
      <c r="B67" s="84"/>
      <c r="C67" s="84"/>
      <c r="D67" s="82"/>
      <c r="E67" s="82"/>
      <c r="F67" s="85"/>
      <c r="G67" s="85"/>
      <c r="H67" s="85"/>
      <c r="I67" s="82"/>
      <c r="J67" s="82"/>
      <c r="K67" s="82"/>
      <c r="L67" s="82"/>
      <c r="M67" s="82"/>
      <c r="N67" s="82"/>
      <c r="O67" s="82"/>
    </row>
  </sheetData>
  <sheetProtection/>
  <autoFilter ref="A7:O46"/>
  <mergeCells count="6">
    <mergeCell ref="A2:O2"/>
    <mergeCell ref="A3:O3"/>
    <mergeCell ref="A4:O4"/>
    <mergeCell ref="A5:O5"/>
    <mergeCell ref="A6:L6"/>
    <mergeCell ref="A1:O1"/>
  </mergeCells>
  <dataValidations count="1">
    <dataValidation type="decimal" operator="greaterThanOrEqual" allowBlank="1" showInputMessage="1" showErrorMessage="1" prompt="Por favor, introduzca sólo DATOS NUMÉRICOS" error="Recuerde, sólo DATOS NUMÉRICOS&#10;" sqref="N44 N46:N50">
      <formula1>0</formula1>
    </dataValidation>
  </dataValidations>
  <printOptions horizontalCentered="1"/>
  <pageMargins left="0.17" right="0.43" top="0.35433070866141736" bottom="0.1968503937007874" header="0" footer="0.1968503937007874"/>
  <pageSetup fitToHeight="1" fitToWidth="1" horizontalDpi="600" verticalDpi="600" orientation="landscape" paperSize="9" scale="58" r:id="rId2"/>
  <headerFooter alignWithMargins="0">
    <oddHeader>&amp;L&amp;F (&amp;A)</oddHeader>
  </headerFooter>
  <drawing r:id="rId1"/>
</worksheet>
</file>

<file path=xl/worksheets/sheet3.xml><?xml version="1.0" encoding="utf-8"?>
<worksheet xmlns="http://schemas.openxmlformats.org/spreadsheetml/2006/main" xmlns:r="http://schemas.openxmlformats.org/officeDocument/2006/relationships">
  <dimension ref="A1:D11"/>
  <sheetViews>
    <sheetView zoomScalePageLayoutView="0" workbookViewId="0" topLeftCell="A1">
      <selection activeCell="A6" sqref="A6:C10"/>
    </sheetView>
  </sheetViews>
  <sheetFormatPr defaultColWidth="11.5546875" defaultRowHeight="15"/>
  <cols>
    <col min="1" max="1" width="15.5546875" style="9" customWidth="1"/>
    <col min="3" max="3" width="18.77734375" style="0" customWidth="1"/>
    <col min="4" max="4" width="45.4453125" style="0" customWidth="1"/>
  </cols>
  <sheetData>
    <row r="1" spans="1:4" ht="15.75">
      <c r="A1" s="176" t="s">
        <v>31</v>
      </c>
      <c r="B1" s="176"/>
      <c r="C1" s="176"/>
      <c r="D1" s="176"/>
    </row>
    <row r="2" spans="1:4" ht="15.75">
      <c r="A2" s="176" t="s">
        <v>51</v>
      </c>
      <c r="B2" s="176"/>
      <c r="C2" s="176"/>
      <c r="D2" s="176"/>
    </row>
    <row r="3" spans="1:4" ht="15.75">
      <c r="A3" s="176" t="s">
        <v>105</v>
      </c>
      <c r="B3" s="176"/>
      <c r="C3" s="176"/>
      <c r="D3" s="176"/>
    </row>
    <row r="4" spans="1:4" ht="15.75">
      <c r="A4" s="176" t="s">
        <v>145</v>
      </c>
      <c r="B4" s="176"/>
      <c r="C4" s="176"/>
      <c r="D4" s="176"/>
    </row>
    <row r="5" spans="1:4" ht="16.5" thickBot="1">
      <c r="A5" s="73"/>
      <c r="B5" s="73"/>
      <c r="C5" s="73"/>
      <c r="D5" s="24"/>
    </row>
    <row r="6" spans="1:3" ht="63.75" customHeight="1" thickBot="1">
      <c r="A6" s="75" t="s">
        <v>39</v>
      </c>
      <c r="B6" s="76" t="s">
        <v>41</v>
      </c>
      <c r="C6" s="76" t="s">
        <v>42</v>
      </c>
    </row>
    <row r="7" spans="1:3" ht="15.75" thickBot="1">
      <c r="A7" s="125" t="s">
        <v>32</v>
      </c>
      <c r="B7" s="78">
        <v>0</v>
      </c>
      <c r="C7" s="79">
        <v>0</v>
      </c>
    </row>
    <row r="8" spans="1:3" ht="15.75" thickBot="1">
      <c r="A8" s="125" t="s">
        <v>36</v>
      </c>
      <c r="B8" s="78">
        <v>20</v>
      </c>
      <c r="C8" s="79">
        <f>'ANEXO I-4º'!D8+'ANEXO I-4º'!D11+'ANEXO I-4º'!D13+'ANEXO I-4º'!D14+'ANEXO I-4º'!D15+'ANEXO I-4º'!D16+'ANEXO I-4º'!D17+'ANEXO I-4º'!D18+'ANEXO I-4º'!D19+'ANEXO I-4º'!D21+'ANEXO I-4º'!D23+'ANEXO I-4º'!D24+'ANEXO I-4º'!D25+'ANEXO I-4º'!D27+'ANEXO I-4º'!D28+'ANEXO I-4º'!D29+'ANEXO I-4º'!D31+'ANEXO I-4º'!D33+'ANEXO I-4º'!D35+'ANEXO I-4º'!D36</f>
        <v>135353.58999999997</v>
      </c>
    </row>
    <row r="9" spans="1:3" ht="15.75" thickBot="1">
      <c r="A9" s="125" t="s">
        <v>37</v>
      </c>
      <c r="B9" s="78">
        <v>10</v>
      </c>
      <c r="C9" s="79">
        <f>'ANEXO I-4º'!D9+'ANEXO I-4º'!D10+'ANEXO I-4º'!D12+'ANEXO I-4º'!D20+'ANEXO I-4º'!D22+'ANEXO I-4º'!D26+'ANEXO I-4º'!D30+'ANEXO I-4º'!D32+'ANEXO I-4º'!D34+'ANEXO I-4º'!D37</f>
        <v>63411.68</v>
      </c>
    </row>
    <row r="10" spans="1:3" ht="15.75" thickBot="1">
      <c r="A10" s="126" t="s">
        <v>38</v>
      </c>
      <c r="B10" s="78">
        <v>0</v>
      </c>
      <c r="C10" s="79">
        <v>0</v>
      </c>
    </row>
    <row r="11" ht="15">
      <c r="C11" s="64"/>
    </row>
  </sheetData>
  <sheetProtection/>
  <mergeCells count="4">
    <mergeCell ref="A1:D1"/>
    <mergeCell ref="A2:D2"/>
    <mergeCell ref="A3:D3"/>
    <mergeCell ref="A4:D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ransitionEvaluation="1"/>
  <dimension ref="A1:O49"/>
  <sheetViews>
    <sheetView showGridLines="0" defaultGridColor="0" zoomScale="87" zoomScaleNormal="87" zoomScaleSheetLayoutView="100" zoomScalePageLayoutView="0" colorId="22" workbookViewId="0" topLeftCell="A1">
      <selection activeCell="A7" sqref="A7:G39"/>
    </sheetView>
  </sheetViews>
  <sheetFormatPr defaultColWidth="9.77734375" defaultRowHeight="15"/>
  <cols>
    <col min="1" max="1" width="11.6640625" style="0" customWidth="1"/>
    <col min="2" max="2" width="13.77734375" style="0" customWidth="1"/>
    <col min="3" max="3" width="60.3359375" style="0" customWidth="1"/>
    <col min="4" max="4" width="11.5546875" style="0" customWidth="1"/>
    <col min="5" max="5" width="18.10546875" style="0" customWidth="1"/>
    <col min="6" max="6" width="17.10546875" style="0" customWidth="1"/>
    <col min="7" max="7" width="45.10546875" style="0" customWidth="1"/>
    <col min="8" max="8" width="12.77734375" style="0" customWidth="1"/>
    <col min="9" max="9" width="11.77734375" style="0" customWidth="1"/>
  </cols>
  <sheetData>
    <row r="1" spans="1:15" ht="18.75" customHeight="1">
      <c r="A1" s="176" t="s">
        <v>31</v>
      </c>
      <c r="B1" s="176"/>
      <c r="C1" s="176"/>
      <c r="D1" s="176"/>
      <c r="E1" s="176"/>
      <c r="F1" s="176"/>
      <c r="G1" s="176"/>
      <c r="H1" s="176"/>
      <c r="I1" s="81"/>
      <c r="J1" s="81"/>
      <c r="K1" s="81"/>
      <c r="L1" s="81"/>
      <c r="M1" s="81"/>
      <c r="N1" s="81"/>
      <c r="O1" s="122"/>
    </row>
    <row r="2" spans="1:15" ht="15.75">
      <c r="A2" s="176" t="s">
        <v>49</v>
      </c>
      <c r="B2" s="176"/>
      <c r="C2" s="176"/>
      <c r="D2" s="176"/>
      <c r="E2" s="176"/>
      <c r="F2" s="176"/>
      <c r="G2" s="176"/>
      <c r="H2" s="176"/>
      <c r="I2" s="81"/>
      <c r="J2" s="81"/>
      <c r="K2" s="81"/>
      <c r="L2" s="81"/>
      <c r="M2" s="81"/>
      <c r="N2" s="81"/>
      <c r="O2" s="81"/>
    </row>
    <row r="3" spans="1:15" ht="15.75">
      <c r="A3" s="176" t="s">
        <v>105</v>
      </c>
      <c r="B3" s="176"/>
      <c r="C3" s="176"/>
      <c r="D3" s="176"/>
      <c r="E3" s="176"/>
      <c r="F3" s="176"/>
      <c r="G3" s="176"/>
      <c r="H3" s="176"/>
      <c r="I3" s="81"/>
      <c r="J3" s="81"/>
      <c r="K3" s="81"/>
      <c r="L3" s="81"/>
      <c r="M3" s="81"/>
      <c r="N3" s="81"/>
      <c r="O3" s="81"/>
    </row>
    <row r="4" spans="1:15" ht="19.5" customHeight="1">
      <c r="A4" s="177" t="s">
        <v>146</v>
      </c>
      <c r="B4" s="177"/>
      <c r="C4" s="177"/>
      <c r="D4" s="177"/>
      <c r="E4" s="177"/>
      <c r="F4" s="177"/>
      <c r="G4" s="177"/>
      <c r="H4" s="177"/>
      <c r="I4" s="123"/>
      <c r="J4" s="123"/>
      <c r="K4" s="123"/>
      <c r="L4" s="123"/>
      <c r="M4" s="123"/>
      <c r="N4" s="123"/>
      <c r="O4" s="123"/>
    </row>
    <row r="5" spans="1:15" ht="15.75">
      <c r="A5" s="178"/>
      <c r="B5" s="178"/>
      <c r="C5" s="178"/>
      <c r="D5" s="178"/>
      <c r="E5" s="178"/>
      <c r="F5" s="178"/>
      <c r="G5" s="178"/>
      <c r="H5" s="178"/>
      <c r="I5" s="124"/>
      <c r="J5" s="124"/>
      <c r="K5" s="124"/>
      <c r="L5" s="124"/>
      <c r="M5" s="124"/>
      <c r="N5" s="124"/>
      <c r="O5" s="124"/>
    </row>
    <row r="6" spans="1:11" ht="12" customHeight="1">
      <c r="A6" s="3"/>
      <c r="B6" s="3"/>
      <c r="C6" s="3"/>
      <c r="D6" s="3"/>
      <c r="E6" s="3"/>
      <c r="F6" s="3"/>
      <c r="G6" s="181"/>
      <c r="H6" s="181"/>
      <c r="I6" s="3"/>
      <c r="K6" s="3"/>
    </row>
    <row r="7" spans="1:8" s="9" customFormat="1" ht="45" customHeight="1">
      <c r="A7" s="86" t="s">
        <v>147</v>
      </c>
      <c r="B7" s="86" t="s">
        <v>25</v>
      </c>
      <c r="C7" s="86" t="s">
        <v>52</v>
      </c>
      <c r="D7" s="86" t="s">
        <v>148</v>
      </c>
      <c r="E7" s="86" t="s">
        <v>179</v>
      </c>
      <c r="F7" s="86" t="s">
        <v>53</v>
      </c>
      <c r="G7" s="86" t="s">
        <v>30</v>
      </c>
      <c r="H7" s="86" t="s">
        <v>1</v>
      </c>
    </row>
    <row r="8" spans="1:9" ht="45.75" customHeight="1">
      <c r="A8" s="127" t="s">
        <v>149</v>
      </c>
      <c r="B8" s="127" t="s">
        <v>44</v>
      </c>
      <c r="C8" s="128" t="s">
        <v>157</v>
      </c>
      <c r="D8" s="143">
        <v>17400</v>
      </c>
      <c r="E8" s="144">
        <v>90</v>
      </c>
      <c r="F8" s="130">
        <v>43130</v>
      </c>
      <c r="G8" s="131" t="s">
        <v>19</v>
      </c>
      <c r="H8" s="131" t="s">
        <v>171</v>
      </c>
      <c r="I8" s="65"/>
    </row>
    <row r="9" spans="1:9" ht="36" customHeight="1">
      <c r="A9" s="127" t="s">
        <v>150</v>
      </c>
      <c r="B9" s="127" t="s">
        <v>110</v>
      </c>
      <c r="C9" s="132" t="s">
        <v>158</v>
      </c>
      <c r="D9" s="143">
        <v>15840</v>
      </c>
      <c r="E9" s="144">
        <v>1</v>
      </c>
      <c r="F9" s="133">
        <v>43136</v>
      </c>
      <c r="G9" s="134" t="s">
        <v>165</v>
      </c>
      <c r="H9" s="127" t="s">
        <v>172</v>
      </c>
      <c r="I9" s="65"/>
    </row>
    <row r="10" spans="1:9" ht="35.25" customHeight="1">
      <c r="A10" s="127" t="s">
        <v>151</v>
      </c>
      <c r="B10" s="127" t="s">
        <v>110</v>
      </c>
      <c r="C10" s="128" t="s">
        <v>159</v>
      </c>
      <c r="D10" s="143">
        <v>4415.67</v>
      </c>
      <c r="E10" s="144">
        <v>1</v>
      </c>
      <c r="F10" s="131">
        <v>43145</v>
      </c>
      <c r="G10" s="134" t="s">
        <v>166</v>
      </c>
      <c r="H10" s="131" t="s">
        <v>173</v>
      </c>
      <c r="I10" s="65"/>
    </row>
    <row r="11" spans="1:8" ht="75.75" customHeight="1">
      <c r="A11" s="127" t="s">
        <v>152</v>
      </c>
      <c r="B11" s="127" t="s">
        <v>44</v>
      </c>
      <c r="C11" s="128" t="s">
        <v>160</v>
      </c>
      <c r="D11" s="143">
        <v>500</v>
      </c>
      <c r="E11" s="144">
        <v>27</v>
      </c>
      <c r="F11" s="131">
        <v>43194</v>
      </c>
      <c r="G11" s="131" t="s">
        <v>167</v>
      </c>
      <c r="H11" s="127" t="s">
        <v>174</v>
      </c>
    </row>
    <row r="12" spans="1:9" ht="51" customHeight="1">
      <c r="A12" s="127" t="s">
        <v>153</v>
      </c>
      <c r="B12" s="127" t="s">
        <v>110</v>
      </c>
      <c r="C12" s="128" t="s">
        <v>180</v>
      </c>
      <c r="D12" s="143">
        <v>14500</v>
      </c>
      <c r="E12" s="144">
        <v>1</v>
      </c>
      <c r="F12" s="131">
        <v>43311</v>
      </c>
      <c r="G12" s="131" t="s">
        <v>168</v>
      </c>
      <c r="H12" s="127" t="s">
        <v>175</v>
      </c>
      <c r="I12" s="65"/>
    </row>
    <row r="13" spans="1:8" ht="38.25" customHeight="1">
      <c r="A13" s="127" t="s">
        <v>154</v>
      </c>
      <c r="B13" s="127" t="s">
        <v>44</v>
      </c>
      <c r="C13" s="128" t="s">
        <v>161</v>
      </c>
      <c r="D13" s="143">
        <v>5895</v>
      </c>
      <c r="E13" s="144">
        <v>7</v>
      </c>
      <c r="F13" s="131">
        <v>43311</v>
      </c>
      <c r="G13" s="131" t="s">
        <v>20</v>
      </c>
      <c r="H13" s="131" t="s">
        <v>176</v>
      </c>
    </row>
    <row r="14" spans="1:8" ht="33.75" customHeight="1">
      <c r="A14" s="127" t="s">
        <v>155</v>
      </c>
      <c r="B14" s="127" t="s">
        <v>44</v>
      </c>
      <c r="C14" s="128" t="s">
        <v>162</v>
      </c>
      <c r="D14" s="143">
        <v>1836.67</v>
      </c>
      <c r="E14" s="144">
        <v>3</v>
      </c>
      <c r="F14" s="131">
        <v>43223</v>
      </c>
      <c r="G14" s="131" t="s">
        <v>169</v>
      </c>
      <c r="H14" s="127" t="s">
        <v>177</v>
      </c>
    </row>
    <row r="15" spans="1:8" ht="42" customHeight="1">
      <c r="A15" s="127" t="s">
        <v>156</v>
      </c>
      <c r="B15" s="127" t="s">
        <v>44</v>
      </c>
      <c r="C15" s="128" t="s">
        <v>163</v>
      </c>
      <c r="D15" s="143">
        <v>14880</v>
      </c>
      <c r="E15" s="144">
        <v>365</v>
      </c>
      <c r="F15" s="131">
        <v>43313</v>
      </c>
      <c r="G15" s="131" t="s">
        <v>170</v>
      </c>
      <c r="H15" s="127" t="s">
        <v>178</v>
      </c>
    </row>
    <row r="16" spans="1:8" ht="99.75" customHeight="1">
      <c r="A16" s="127" t="s">
        <v>181</v>
      </c>
      <c r="B16" s="127" t="s">
        <v>44</v>
      </c>
      <c r="C16" s="128" t="s">
        <v>196</v>
      </c>
      <c r="D16" s="129">
        <v>3100</v>
      </c>
      <c r="E16" s="144">
        <v>1</v>
      </c>
      <c r="F16" s="131">
        <v>43220</v>
      </c>
      <c r="G16" s="142" t="s">
        <v>208</v>
      </c>
      <c r="H16" s="132" t="s">
        <v>209</v>
      </c>
    </row>
    <row r="17" spans="1:8" ht="52.5" customHeight="1">
      <c r="A17" s="127" t="s">
        <v>182</v>
      </c>
      <c r="B17" s="127" t="s">
        <v>44</v>
      </c>
      <c r="C17" s="128" t="s">
        <v>197</v>
      </c>
      <c r="D17" s="129">
        <v>12000</v>
      </c>
      <c r="E17" s="144">
        <v>180</v>
      </c>
      <c r="F17" s="131">
        <v>43308</v>
      </c>
      <c r="G17" s="131" t="s">
        <v>210</v>
      </c>
      <c r="H17" s="127" t="s">
        <v>211</v>
      </c>
    </row>
    <row r="18" spans="1:8" ht="28.5" customHeight="1">
      <c r="A18" s="127" t="s">
        <v>183</v>
      </c>
      <c r="B18" s="127" t="s">
        <v>44</v>
      </c>
      <c r="C18" s="132" t="s">
        <v>198</v>
      </c>
      <c r="D18" s="129">
        <v>5950</v>
      </c>
      <c r="E18" s="144">
        <v>7</v>
      </c>
      <c r="F18" s="131">
        <v>43292</v>
      </c>
      <c r="G18" s="134" t="s">
        <v>212</v>
      </c>
      <c r="H18" s="127" t="s">
        <v>213</v>
      </c>
    </row>
    <row r="19" spans="1:8" ht="69.75" customHeight="1">
      <c r="A19" s="127" t="s">
        <v>184</v>
      </c>
      <c r="B19" s="127" t="s">
        <v>44</v>
      </c>
      <c r="C19" s="132" t="s">
        <v>199</v>
      </c>
      <c r="D19" s="129">
        <v>1392.17</v>
      </c>
      <c r="E19" s="144">
        <v>2</v>
      </c>
      <c r="F19" s="131">
        <v>43292</v>
      </c>
      <c r="G19" s="134" t="s">
        <v>212</v>
      </c>
      <c r="H19" s="127" t="s">
        <v>213</v>
      </c>
    </row>
    <row r="20" spans="1:8" ht="30" customHeight="1">
      <c r="A20" s="127" t="s">
        <v>185</v>
      </c>
      <c r="B20" s="127" t="s">
        <v>110</v>
      </c>
      <c r="C20" s="132" t="s">
        <v>291</v>
      </c>
      <c r="D20" s="129">
        <v>1500</v>
      </c>
      <c r="E20" s="144">
        <v>90</v>
      </c>
      <c r="F20" s="131">
        <v>43231</v>
      </c>
      <c r="G20" s="134" t="s">
        <v>292</v>
      </c>
      <c r="H20" s="127" t="s">
        <v>293</v>
      </c>
    </row>
    <row r="21" spans="1:8" ht="43.5" customHeight="1">
      <c r="A21" s="127" t="s">
        <v>186</v>
      </c>
      <c r="B21" s="127" t="s">
        <v>44</v>
      </c>
      <c r="C21" s="135" t="s">
        <v>200</v>
      </c>
      <c r="D21" s="129">
        <v>200</v>
      </c>
      <c r="E21" s="144">
        <v>30</v>
      </c>
      <c r="F21" s="131" t="s">
        <v>214</v>
      </c>
      <c r="G21" s="134" t="s">
        <v>215</v>
      </c>
      <c r="H21" s="127" t="s">
        <v>216</v>
      </c>
    </row>
    <row r="22" spans="1:8" ht="30.75" customHeight="1">
      <c r="A22" s="127" t="s">
        <v>187</v>
      </c>
      <c r="B22" s="127" t="s">
        <v>110</v>
      </c>
      <c r="C22" s="132" t="s">
        <v>201</v>
      </c>
      <c r="D22" s="129">
        <v>9991</v>
      </c>
      <c r="E22" s="144">
        <v>7</v>
      </c>
      <c r="F22" s="131">
        <v>43361</v>
      </c>
      <c r="G22" s="134" t="s">
        <v>217</v>
      </c>
      <c r="H22" s="127" t="s">
        <v>218</v>
      </c>
    </row>
    <row r="23" spans="1:8" ht="42.75" customHeight="1">
      <c r="A23" s="127" t="s">
        <v>188</v>
      </c>
      <c r="B23" s="127" t="s">
        <v>44</v>
      </c>
      <c r="C23" s="135" t="s">
        <v>202</v>
      </c>
      <c r="D23" s="129">
        <v>1607.1</v>
      </c>
      <c r="E23" s="144">
        <v>365</v>
      </c>
      <c r="F23" s="131" t="s">
        <v>214</v>
      </c>
      <c r="G23" s="134" t="s">
        <v>219</v>
      </c>
      <c r="H23" s="127" t="s">
        <v>220</v>
      </c>
    </row>
    <row r="24" spans="1:8" ht="42.75" customHeight="1">
      <c r="A24" s="127" t="s">
        <v>189</v>
      </c>
      <c r="B24" s="127" t="s">
        <v>44</v>
      </c>
      <c r="C24" s="135" t="s">
        <v>203</v>
      </c>
      <c r="D24" s="129">
        <v>5982.24</v>
      </c>
      <c r="E24" s="144">
        <v>180</v>
      </c>
      <c r="F24" s="131">
        <v>43308</v>
      </c>
      <c r="G24" s="134" t="s">
        <v>221</v>
      </c>
      <c r="H24" s="127" t="s">
        <v>222</v>
      </c>
    </row>
    <row r="25" spans="1:8" ht="40.5" customHeight="1">
      <c r="A25" s="127" t="s">
        <v>190</v>
      </c>
      <c r="B25" s="127" t="s">
        <v>44</v>
      </c>
      <c r="C25" s="128" t="s">
        <v>204</v>
      </c>
      <c r="D25" s="129">
        <v>12347.14</v>
      </c>
      <c r="E25" s="144">
        <v>180</v>
      </c>
      <c r="F25" s="131">
        <v>43308</v>
      </c>
      <c r="G25" s="134" t="s">
        <v>223</v>
      </c>
      <c r="H25" s="127" t="s">
        <v>224</v>
      </c>
    </row>
    <row r="26" spans="1:9" ht="26.25" customHeight="1">
      <c r="A26" s="127" t="s">
        <v>191</v>
      </c>
      <c r="B26" s="127" t="s">
        <v>110</v>
      </c>
      <c r="C26" s="132" t="s">
        <v>294</v>
      </c>
      <c r="D26" s="129">
        <v>1054.85</v>
      </c>
      <c r="E26" s="144">
        <v>1</v>
      </c>
      <c r="F26" s="131">
        <v>43294</v>
      </c>
      <c r="G26" s="136" t="s">
        <v>295</v>
      </c>
      <c r="H26" s="127" t="s">
        <v>296</v>
      </c>
      <c r="I26" s="18"/>
    </row>
    <row r="27" spans="1:9" ht="63.75" customHeight="1">
      <c r="A27" s="127" t="s">
        <v>192</v>
      </c>
      <c r="B27" s="127" t="s">
        <v>44</v>
      </c>
      <c r="C27" s="132" t="s">
        <v>205</v>
      </c>
      <c r="D27" s="129">
        <v>3866.17</v>
      </c>
      <c r="E27" s="144">
        <v>180</v>
      </c>
      <c r="F27" s="131">
        <v>43308</v>
      </c>
      <c r="G27" s="134" t="s">
        <v>225</v>
      </c>
      <c r="H27" s="137" t="s">
        <v>226</v>
      </c>
      <c r="I27" s="18"/>
    </row>
    <row r="28" spans="1:9" ht="36.75" customHeight="1">
      <c r="A28" s="127" t="s">
        <v>193</v>
      </c>
      <c r="B28" s="127" t="s">
        <v>44</v>
      </c>
      <c r="C28" s="132" t="s">
        <v>297</v>
      </c>
      <c r="D28" s="129">
        <v>235.52</v>
      </c>
      <c r="E28" s="144">
        <v>1</v>
      </c>
      <c r="F28" s="131">
        <v>43255</v>
      </c>
      <c r="G28" s="134" t="s">
        <v>298</v>
      </c>
      <c r="H28" s="127" t="s">
        <v>299</v>
      </c>
      <c r="I28" s="18"/>
    </row>
    <row r="29" spans="1:9" ht="48" customHeight="1">
      <c r="A29" s="127" t="s">
        <v>194</v>
      </c>
      <c r="B29" s="127" t="s">
        <v>44</v>
      </c>
      <c r="C29" s="132" t="s">
        <v>206</v>
      </c>
      <c r="D29" s="129">
        <v>8676</v>
      </c>
      <c r="E29" s="144">
        <v>210</v>
      </c>
      <c r="F29" s="131">
        <v>43279</v>
      </c>
      <c r="G29" s="134" t="s">
        <v>227</v>
      </c>
      <c r="H29" s="127" t="s">
        <v>228</v>
      </c>
      <c r="I29" s="18"/>
    </row>
    <row r="30" spans="1:9" ht="41.25" customHeight="1">
      <c r="A30" s="127" t="s">
        <v>195</v>
      </c>
      <c r="B30" s="127" t="s">
        <v>110</v>
      </c>
      <c r="C30" s="132" t="s">
        <v>207</v>
      </c>
      <c r="D30" s="129">
        <v>11462.26</v>
      </c>
      <c r="E30" s="144">
        <v>1</v>
      </c>
      <c r="F30" s="131">
        <v>43291</v>
      </c>
      <c r="G30" s="134" t="s">
        <v>22</v>
      </c>
      <c r="H30" s="127" t="s">
        <v>229</v>
      </c>
      <c r="I30" s="18"/>
    </row>
    <row r="31" spans="1:9" ht="33" customHeight="1">
      <c r="A31" s="127" t="s">
        <v>230</v>
      </c>
      <c r="B31" s="127" t="s">
        <v>44</v>
      </c>
      <c r="C31" s="132" t="s">
        <v>236</v>
      </c>
      <c r="D31" s="129">
        <v>13632</v>
      </c>
      <c r="E31" s="144">
        <v>90</v>
      </c>
      <c r="F31" s="131">
        <v>43312</v>
      </c>
      <c r="G31" s="134" t="s">
        <v>238</v>
      </c>
      <c r="H31" s="127" t="s">
        <v>239</v>
      </c>
      <c r="I31" s="18"/>
    </row>
    <row r="32" spans="1:9" ht="15">
      <c r="A32" s="127" t="s">
        <v>231</v>
      </c>
      <c r="B32" s="127" t="s">
        <v>110</v>
      </c>
      <c r="C32" s="132" t="s">
        <v>300</v>
      </c>
      <c r="D32" s="129">
        <v>2770</v>
      </c>
      <c r="E32" s="144">
        <v>1</v>
      </c>
      <c r="F32" s="131" t="s">
        <v>301</v>
      </c>
      <c r="G32" s="134" t="s">
        <v>266</v>
      </c>
      <c r="H32" s="127" t="s">
        <v>302</v>
      </c>
      <c r="I32" s="18"/>
    </row>
    <row r="33" spans="1:9" ht="25.5">
      <c r="A33" s="127" t="s">
        <v>232</v>
      </c>
      <c r="B33" s="127" t="s">
        <v>44</v>
      </c>
      <c r="C33" s="132" t="s">
        <v>303</v>
      </c>
      <c r="D33" s="129">
        <v>14884.79</v>
      </c>
      <c r="E33" s="144">
        <v>48</v>
      </c>
      <c r="F33" s="131">
        <v>43313</v>
      </c>
      <c r="G33" s="134" t="s">
        <v>304</v>
      </c>
      <c r="H33" s="131" t="s">
        <v>305</v>
      </c>
      <c r="I33" s="18"/>
    </row>
    <row r="34" spans="1:9" ht="15">
      <c r="A34" s="127" t="s">
        <v>233</v>
      </c>
      <c r="B34" s="127" t="s">
        <v>110</v>
      </c>
      <c r="C34" s="132" t="s">
        <v>306</v>
      </c>
      <c r="D34" s="129">
        <v>377.9</v>
      </c>
      <c r="E34" s="144">
        <v>1</v>
      </c>
      <c r="F34" s="131">
        <v>43312</v>
      </c>
      <c r="G34" s="134" t="s">
        <v>307</v>
      </c>
      <c r="H34" s="127" t="s">
        <v>308</v>
      </c>
      <c r="I34" s="18"/>
    </row>
    <row r="35" spans="1:9" ht="25.5">
      <c r="A35" s="127" t="s">
        <v>234</v>
      </c>
      <c r="B35" s="127" t="s">
        <v>44</v>
      </c>
      <c r="C35" s="132" t="s">
        <v>309</v>
      </c>
      <c r="D35" s="129">
        <v>1968.79</v>
      </c>
      <c r="E35" s="144">
        <v>5</v>
      </c>
      <c r="F35" s="131">
        <v>43293</v>
      </c>
      <c r="G35" s="134" t="s">
        <v>310</v>
      </c>
      <c r="H35" s="127" t="s">
        <v>311</v>
      </c>
      <c r="I35" s="18"/>
    </row>
    <row r="36" spans="1:9" ht="38.25" customHeight="1">
      <c r="A36" s="127" t="s">
        <v>235</v>
      </c>
      <c r="B36" s="127" t="s">
        <v>44</v>
      </c>
      <c r="C36" s="132" t="s">
        <v>237</v>
      </c>
      <c r="D36" s="129">
        <v>9000</v>
      </c>
      <c r="E36" s="144">
        <v>175</v>
      </c>
      <c r="F36" s="131">
        <v>43307</v>
      </c>
      <c r="G36" s="134" t="s">
        <v>240</v>
      </c>
      <c r="H36" s="127" t="s">
        <v>241</v>
      </c>
      <c r="I36" s="18"/>
    </row>
    <row r="37" spans="1:8" ht="15">
      <c r="A37" s="127" t="s">
        <v>242</v>
      </c>
      <c r="B37" s="127" t="s">
        <v>110</v>
      </c>
      <c r="C37" s="132" t="s">
        <v>291</v>
      </c>
      <c r="D37" s="129">
        <v>1500</v>
      </c>
      <c r="E37" s="144">
        <v>90</v>
      </c>
      <c r="F37" s="131">
        <v>43323</v>
      </c>
      <c r="G37" s="134" t="s">
        <v>292</v>
      </c>
      <c r="H37" s="127" t="s">
        <v>293</v>
      </c>
    </row>
    <row r="38" spans="1:8" ht="15">
      <c r="A38" s="127"/>
      <c r="B38" s="127"/>
      <c r="C38" s="132"/>
      <c r="D38" s="138"/>
      <c r="E38" s="138"/>
      <c r="F38" s="131"/>
      <c r="G38" s="134"/>
      <c r="H38" s="127"/>
    </row>
    <row r="39" spans="1:8" ht="15">
      <c r="A39" s="127"/>
      <c r="B39" s="139"/>
      <c r="C39" s="140" t="s">
        <v>5</v>
      </c>
      <c r="D39" s="138">
        <f>SUM(D8:D38)</f>
        <v>198765.27000000002</v>
      </c>
      <c r="E39" s="141"/>
      <c r="F39" s="131"/>
      <c r="G39" s="134"/>
      <c r="H39" s="127"/>
    </row>
    <row r="40" spans="1:8" ht="15.75">
      <c r="A40" s="104" t="s">
        <v>0</v>
      </c>
      <c r="B40" s="5"/>
      <c r="C40" s="13"/>
      <c r="D40" s="6"/>
      <c r="E40" s="6"/>
      <c r="F40" s="4"/>
      <c r="G40" s="16"/>
      <c r="H40" s="4"/>
    </row>
    <row r="41" spans="1:8" ht="15">
      <c r="A41" s="110" t="s">
        <v>6</v>
      </c>
      <c r="B41" s="8"/>
      <c r="C41" s="6"/>
      <c r="D41" s="4"/>
      <c r="E41" s="4"/>
      <c r="F41" s="6"/>
      <c r="G41" s="12"/>
      <c r="H41" s="4"/>
    </row>
    <row r="42" spans="1:9" ht="19.5" customHeight="1">
      <c r="A42" s="110" t="s">
        <v>12</v>
      </c>
      <c r="B42" s="8"/>
      <c r="C42" s="6"/>
      <c r="D42" s="6"/>
      <c r="E42" s="6"/>
      <c r="F42" s="4"/>
      <c r="G42" s="10"/>
      <c r="H42" s="4"/>
      <c r="I42" s="11"/>
    </row>
    <row r="43" spans="1:7" s="4" customFormat="1" ht="19.5" customHeight="1">
      <c r="A43" s="110" t="s">
        <v>14</v>
      </c>
      <c r="B43" s="8"/>
      <c r="C43" s="6"/>
      <c r="D43" s="6"/>
      <c r="E43" s="6"/>
      <c r="F43" s="7"/>
      <c r="G43" s="6"/>
    </row>
    <row r="44" spans="1:9" s="4" customFormat="1" ht="20.25" customHeight="1">
      <c r="A44" s="110" t="s">
        <v>164</v>
      </c>
      <c r="B44" s="8"/>
      <c r="C44" s="6"/>
      <c r="D44" s="6"/>
      <c r="E44" s="6"/>
      <c r="I44" s="2"/>
    </row>
    <row r="45" spans="1:9" s="4" customFormat="1" ht="12">
      <c r="A45" s="8"/>
      <c r="B45" s="6"/>
      <c r="F45" s="6"/>
      <c r="I45" s="2"/>
    </row>
    <row r="46" spans="1:9" s="4" customFormat="1" ht="12">
      <c r="A46" s="8"/>
      <c r="B46" s="6"/>
      <c r="D46" s="6"/>
      <c r="E46" s="6"/>
      <c r="F46" s="6"/>
      <c r="G46" s="15"/>
      <c r="I46" s="2"/>
    </row>
    <row r="47" spans="2:9" s="4" customFormat="1" ht="15">
      <c r="B47"/>
      <c r="C47" s="6"/>
      <c r="D47"/>
      <c r="E47"/>
      <c r="F47"/>
      <c r="G47"/>
      <c r="I47" s="2"/>
    </row>
    <row r="48" spans="2:9" s="4" customFormat="1" ht="15">
      <c r="B48"/>
      <c r="C48" s="6"/>
      <c r="D48"/>
      <c r="E48"/>
      <c r="F48"/>
      <c r="G48"/>
      <c r="I48" s="2"/>
    </row>
    <row r="49" spans="1:9" s="4" customFormat="1" ht="15">
      <c r="A49" s="6"/>
      <c r="B49"/>
      <c r="C49" s="6"/>
      <c r="D49"/>
      <c r="E49"/>
      <c r="F49"/>
      <c r="G49"/>
      <c r="H49" s="15"/>
      <c r="I49" s="2"/>
    </row>
  </sheetData>
  <sheetProtection/>
  <autoFilter ref="A7:H37"/>
  <mergeCells count="6">
    <mergeCell ref="A1:H1"/>
    <mergeCell ref="A2:H2"/>
    <mergeCell ref="A3:H3"/>
    <mergeCell ref="A4:H4"/>
    <mergeCell ref="A5:H5"/>
    <mergeCell ref="G6:H6"/>
  </mergeCells>
  <dataValidations count="1">
    <dataValidation type="decimal" operator="greaterThanOrEqual" allowBlank="1" showInputMessage="1" showErrorMessage="1" error="Por favor, sólo DATOS NUMÉRICOS" sqref="D10 D13 D15:D33 D35:D37 D38:E39">
      <formula1>0</formula1>
    </dataValidation>
  </dataValidations>
  <printOptions/>
  <pageMargins left="0.6299212598425197" right="0.2362204724409449" top="0.1968503937007874" bottom="0.1968503937007874" header="0" footer="0.1968503937007874"/>
  <pageSetup horizontalDpi="600" verticalDpi="600" orientation="landscape" paperSize="9" scale="67" r:id="rId2"/>
  <headerFooter alignWithMargins="0">
    <oddHeader>&amp;L&amp;F (&amp;A)</oddHeader>
  </headerFooter>
  <drawing r:id="rId1"/>
</worksheet>
</file>

<file path=xl/worksheets/sheet5.xml><?xml version="1.0" encoding="utf-8"?>
<worksheet xmlns="http://schemas.openxmlformats.org/spreadsheetml/2006/main" xmlns:r="http://schemas.openxmlformats.org/officeDocument/2006/relationships">
  <dimension ref="A1:IV11"/>
  <sheetViews>
    <sheetView zoomScale="84" zoomScaleNormal="84" zoomScalePageLayoutView="0" workbookViewId="0" topLeftCell="A4">
      <selection activeCell="C9" sqref="C9"/>
    </sheetView>
  </sheetViews>
  <sheetFormatPr defaultColWidth="11.5546875" defaultRowHeight="15"/>
  <cols>
    <col min="2" max="2" width="12.10546875" style="0" customWidth="1"/>
    <col min="3" max="3" width="26.88671875" style="0" customWidth="1"/>
    <col min="4" max="4" width="14.77734375" style="0" customWidth="1"/>
    <col min="5" max="5" width="15.77734375" style="0" customWidth="1"/>
    <col min="6" max="6" width="8.21484375" style="0" customWidth="1"/>
    <col min="7" max="7" width="40.99609375" style="0" customWidth="1"/>
  </cols>
  <sheetData>
    <row r="1" spans="1:11" ht="25.5">
      <c r="A1" s="187" t="s">
        <v>31</v>
      </c>
      <c r="B1" s="188"/>
      <c r="C1" s="188"/>
      <c r="D1" s="188"/>
      <c r="E1" s="188"/>
      <c r="F1" s="188"/>
      <c r="G1" s="188"/>
      <c r="H1" s="188"/>
      <c r="I1" s="188"/>
      <c r="J1" s="188"/>
      <c r="K1" s="189"/>
    </row>
    <row r="2" spans="1:11" ht="15.75">
      <c r="A2" s="22"/>
      <c r="D2" s="14"/>
      <c r="E2" s="14"/>
      <c r="F2" s="14"/>
      <c r="G2" s="14"/>
      <c r="K2" s="1"/>
    </row>
    <row r="3" spans="1:11" ht="20.25">
      <c r="A3" s="190" t="s">
        <v>96</v>
      </c>
      <c r="B3" s="190"/>
      <c r="C3" s="190"/>
      <c r="D3" s="190"/>
      <c r="E3" s="190"/>
      <c r="F3" s="190"/>
      <c r="G3" s="190"/>
      <c r="H3" s="190"/>
      <c r="I3" s="190"/>
      <c r="J3" s="190"/>
      <c r="K3" s="190"/>
    </row>
    <row r="4" spans="1:11" ht="33" customHeight="1">
      <c r="A4" s="182" t="s">
        <v>43</v>
      </c>
      <c r="B4" s="182"/>
      <c r="C4" s="182"/>
      <c r="D4" s="182"/>
      <c r="E4" s="182"/>
      <c r="F4" s="182"/>
      <c r="G4" s="182"/>
      <c r="H4" s="182"/>
      <c r="I4" s="182"/>
      <c r="J4" s="182"/>
      <c r="K4" s="182"/>
    </row>
    <row r="5" spans="1:11" ht="18.75">
      <c r="A5" s="182"/>
      <c r="B5" s="182"/>
      <c r="C5" s="182"/>
      <c r="D5" s="182"/>
      <c r="E5" s="182"/>
      <c r="F5" s="182"/>
      <c r="G5" s="182"/>
      <c r="H5" s="182"/>
      <c r="I5" s="182"/>
      <c r="J5" s="182"/>
      <c r="K5" s="182"/>
    </row>
    <row r="6" spans="1:256" ht="20.25">
      <c r="A6" s="182" t="s">
        <v>243</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7" ht="89.25" customHeight="1" thickBot="1">
      <c r="A7" s="152" t="s">
        <v>330</v>
      </c>
      <c r="B7" s="183" t="s">
        <v>54</v>
      </c>
      <c r="C7" s="183" t="s">
        <v>331</v>
      </c>
      <c r="D7" s="183" t="s">
        <v>55</v>
      </c>
      <c r="E7" s="183" t="s">
        <v>56</v>
      </c>
      <c r="F7" s="183" t="s">
        <v>57</v>
      </c>
      <c r="G7" s="185" t="s">
        <v>58</v>
      </c>
    </row>
    <row r="8" spans="1:7" ht="24.75" hidden="1" thickBot="1">
      <c r="A8" s="153" t="s">
        <v>330</v>
      </c>
      <c r="B8" s="184"/>
      <c r="C8" s="184"/>
      <c r="D8" s="184"/>
      <c r="E8" s="184"/>
      <c r="F8" s="184"/>
      <c r="G8" s="186"/>
    </row>
    <row r="9" spans="1:7" ht="312.75" thickBot="1">
      <c r="A9" s="165" t="s">
        <v>388</v>
      </c>
      <c r="B9" s="26" t="s">
        <v>389</v>
      </c>
      <c r="C9" s="166" t="s">
        <v>390</v>
      </c>
      <c r="D9" s="167">
        <v>924</v>
      </c>
      <c r="E9" s="46" t="s">
        <v>391</v>
      </c>
      <c r="F9" s="155" t="s">
        <v>392</v>
      </c>
      <c r="G9" s="154" t="s">
        <v>393</v>
      </c>
    </row>
    <row r="10" ht="15">
      <c r="C10" s="25"/>
    </row>
    <row r="11" ht="15">
      <c r="C11" s="25"/>
    </row>
  </sheetData>
  <sheetProtection/>
  <mergeCells count="34">
    <mergeCell ref="A1:K1"/>
    <mergeCell ref="A3:K3"/>
    <mergeCell ref="A4:K4"/>
    <mergeCell ref="A5:K5"/>
    <mergeCell ref="A6:K6"/>
    <mergeCell ref="L6:V6"/>
    <mergeCell ref="BO6:BY6"/>
    <mergeCell ref="II6:IS6"/>
    <mergeCell ref="BZ6:CJ6"/>
    <mergeCell ref="CK6:CU6"/>
    <mergeCell ref="CV6:DF6"/>
    <mergeCell ref="DG6:DQ6"/>
    <mergeCell ref="DR6:EB6"/>
    <mergeCell ref="EC6:EM6"/>
    <mergeCell ref="IT6:IV6"/>
    <mergeCell ref="EN6:EX6"/>
    <mergeCell ref="EY6:FI6"/>
    <mergeCell ref="FJ6:FT6"/>
    <mergeCell ref="FU6:GE6"/>
    <mergeCell ref="GF6:GP6"/>
    <mergeCell ref="GQ6:HA6"/>
    <mergeCell ref="HB6:HL6"/>
    <mergeCell ref="HM6:HW6"/>
    <mergeCell ref="HX6:IH6"/>
    <mergeCell ref="W6:AG6"/>
    <mergeCell ref="AH6:AR6"/>
    <mergeCell ref="AS6:BC6"/>
    <mergeCell ref="BD6:BN6"/>
    <mergeCell ref="B7:B8"/>
    <mergeCell ref="C7:C8"/>
    <mergeCell ref="D7:D8"/>
    <mergeCell ref="E7:E8"/>
    <mergeCell ref="F7:F8"/>
    <mergeCell ref="G7:G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11"/>
  <sheetViews>
    <sheetView tabSelected="1" zoomScalePageLayoutView="0" workbookViewId="0" topLeftCell="A1">
      <selection activeCell="A3" sqref="A3:F3"/>
    </sheetView>
  </sheetViews>
  <sheetFormatPr defaultColWidth="11.5546875" defaultRowHeight="15"/>
  <cols>
    <col min="2" max="2" width="41.6640625" style="0" customWidth="1"/>
    <col min="3" max="3" width="16.88671875" style="0" customWidth="1"/>
    <col min="4" max="4" width="24.21484375" style="0" customWidth="1"/>
    <col min="6" max="6" width="37.10546875" style="0" customWidth="1"/>
  </cols>
  <sheetData>
    <row r="1" spans="1:11" ht="25.5">
      <c r="A1" s="187" t="s">
        <v>31</v>
      </c>
      <c r="B1" s="188"/>
      <c r="C1" s="188"/>
      <c r="D1" s="188"/>
      <c r="E1" s="188"/>
      <c r="F1" s="191"/>
      <c r="G1" s="40"/>
      <c r="H1" s="40"/>
      <c r="I1" s="40"/>
      <c r="J1" s="40"/>
      <c r="K1" s="40"/>
    </row>
    <row r="2" spans="1:11" ht="15.75">
      <c r="A2" s="22"/>
      <c r="D2" s="14"/>
      <c r="E2" s="14"/>
      <c r="F2" s="14"/>
      <c r="G2" s="14"/>
      <c r="K2" s="1"/>
    </row>
    <row r="3" spans="1:11" ht="21" customHeight="1">
      <c r="A3" s="190" t="s">
        <v>97</v>
      </c>
      <c r="B3" s="190"/>
      <c r="C3" s="190"/>
      <c r="D3" s="190"/>
      <c r="E3" s="190"/>
      <c r="F3" s="190"/>
      <c r="G3" s="37"/>
      <c r="H3" s="37"/>
      <c r="I3" s="37"/>
      <c r="J3" s="37"/>
      <c r="K3" s="37"/>
    </row>
    <row r="4" spans="1:11" ht="24" customHeight="1">
      <c r="A4" s="182" t="s">
        <v>43</v>
      </c>
      <c r="B4" s="182"/>
      <c r="C4" s="182"/>
      <c r="D4" s="182"/>
      <c r="E4" s="182"/>
      <c r="F4" s="182"/>
      <c r="G4" s="38"/>
      <c r="H4" s="38"/>
      <c r="I4" s="38"/>
      <c r="J4" s="38"/>
      <c r="K4" s="38"/>
    </row>
    <row r="5" spans="1:11" ht="18.75">
      <c r="A5" s="38"/>
      <c r="B5" s="38"/>
      <c r="C5" s="38"/>
      <c r="D5" s="38"/>
      <c r="E5" s="38"/>
      <c r="F5" s="38"/>
      <c r="G5" s="38"/>
      <c r="H5" s="38"/>
      <c r="I5" s="38"/>
      <c r="J5" s="38"/>
      <c r="K5" s="38"/>
    </row>
    <row r="6" spans="1:256" ht="33" customHeight="1">
      <c r="A6" s="192" t="s">
        <v>315</v>
      </c>
      <c r="B6" s="192"/>
      <c r="C6" s="192"/>
      <c r="D6" s="192"/>
      <c r="E6" s="192"/>
      <c r="F6" s="192"/>
      <c r="G6" s="49"/>
      <c r="H6" s="49"/>
      <c r="I6" s="49"/>
      <c r="J6" s="49"/>
      <c r="K6" s="49"/>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ht="15.75" thickBot="1"/>
    <row r="8" spans="1:6" ht="36.75" thickBot="1">
      <c r="A8" s="26" t="s">
        <v>54</v>
      </c>
      <c r="B8" s="46" t="s">
        <v>86</v>
      </c>
      <c r="C8" s="46" t="s">
        <v>55</v>
      </c>
      <c r="D8" s="46" t="s">
        <v>56</v>
      </c>
      <c r="E8" s="46" t="s">
        <v>57</v>
      </c>
      <c r="F8" s="47" t="s">
        <v>58</v>
      </c>
    </row>
    <row r="9" spans="1:6" ht="23.25" thickBot="1">
      <c r="A9" s="48" t="s">
        <v>87</v>
      </c>
      <c r="B9" s="32" t="s">
        <v>88</v>
      </c>
      <c r="C9" s="33"/>
      <c r="D9" s="34"/>
      <c r="E9" s="35" t="s">
        <v>89</v>
      </c>
      <c r="F9" s="34" t="s">
        <v>90</v>
      </c>
    </row>
    <row r="11" ht="15.75">
      <c r="B11" s="50" t="s">
        <v>332</v>
      </c>
    </row>
  </sheetData>
  <sheetProtection/>
  <mergeCells count="27">
    <mergeCell ref="EN6:EX6"/>
    <mergeCell ref="HM6:HW6"/>
    <mergeCell ref="HX6:IH6"/>
    <mergeCell ref="II6:IS6"/>
    <mergeCell ref="IT6:IV6"/>
    <mergeCell ref="A6:F6"/>
    <mergeCell ref="EY6:FI6"/>
    <mergeCell ref="FJ6:FT6"/>
    <mergeCell ref="FU6:GE6"/>
    <mergeCell ref="GF6:GP6"/>
    <mergeCell ref="BD6:BN6"/>
    <mergeCell ref="BO6:BY6"/>
    <mergeCell ref="BZ6:CJ6"/>
    <mergeCell ref="GQ6:HA6"/>
    <mergeCell ref="HB6:HL6"/>
    <mergeCell ref="CK6:CU6"/>
    <mergeCell ref="CV6:DF6"/>
    <mergeCell ref="DG6:DQ6"/>
    <mergeCell ref="DR6:EB6"/>
    <mergeCell ref="EC6:EM6"/>
    <mergeCell ref="L6:V6"/>
    <mergeCell ref="A3:F3"/>
    <mergeCell ref="A1:F1"/>
    <mergeCell ref="W6:AG6"/>
    <mergeCell ref="AH6:AR6"/>
    <mergeCell ref="AS6:BC6"/>
    <mergeCell ref="A4:F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V13"/>
  <sheetViews>
    <sheetView zoomScale="80" zoomScaleNormal="80" zoomScalePageLayoutView="0" workbookViewId="0" topLeftCell="A1">
      <selection activeCell="C11" sqref="C11"/>
    </sheetView>
  </sheetViews>
  <sheetFormatPr defaultColWidth="11.5546875" defaultRowHeight="15"/>
  <cols>
    <col min="3" max="3" width="28.5546875" style="0" customWidth="1"/>
  </cols>
  <sheetData>
    <row r="1" spans="1:11" ht="25.5">
      <c r="A1" s="187" t="s">
        <v>31</v>
      </c>
      <c r="B1" s="188"/>
      <c r="C1" s="188"/>
      <c r="D1" s="188"/>
      <c r="E1" s="188"/>
      <c r="F1" s="188"/>
      <c r="G1" s="188"/>
      <c r="H1" s="188"/>
      <c r="I1" s="191"/>
      <c r="J1" s="40"/>
      <c r="K1" s="40"/>
    </row>
    <row r="2" spans="1:11" ht="15.75">
      <c r="A2" s="22"/>
      <c r="D2" s="14"/>
      <c r="E2" s="14"/>
      <c r="F2" s="14"/>
      <c r="G2" s="14"/>
      <c r="K2" s="1"/>
    </row>
    <row r="3" spans="1:11" ht="20.25">
      <c r="A3" s="190" t="s">
        <v>98</v>
      </c>
      <c r="B3" s="190"/>
      <c r="C3" s="190"/>
      <c r="D3" s="190"/>
      <c r="E3" s="190"/>
      <c r="F3" s="190"/>
      <c r="G3" s="190"/>
      <c r="H3" s="190"/>
      <c r="I3" s="190"/>
      <c r="J3" s="37"/>
      <c r="K3" s="37"/>
    </row>
    <row r="4" spans="1:11" ht="35.25" customHeight="1">
      <c r="A4" s="182" t="s">
        <v>43</v>
      </c>
      <c r="B4" s="182"/>
      <c r="C4" s="182"/>
      <c r="D4" s="182"/>
      <c r="E4" s="182"/>
      <c r="F4" s="182"/>
      <c r="G4" s="182"/>
      <c r="H4" s="182"/>
      <c r="I4" s="182"/>
      <c r="J4" s="38"/>
      <c r="K4" s="38"/>
    </row>
    <row r="5" spans="1:11" ht="18.75">
      <c r="A5" s="38"/>
      <c r="B5" s="38"/>
      <c r="C5" s="38"/>
      <c r="D5" s="38"/>
      <c r="E5" s="38"/>
      <c r="F5" s="38"/>
      <c r="G5" s="38"/>
      <c r="H5" s="38"/>
      <c r="I5" s="38"/>
      <c r="J5" s="38"/>
      <c r="K5" s="38"/>
    </row>
    <row r="6" spans="1:256" ht="19.5" thickBot="1">
      <c r="A6" s="193" t="s">
        <v>314</v>
      </c>
      <c r="B6" s="193"/>
      <c r="C6" s="193"/>
      <c r="D6" s="193"/>
      <c r="E6" s="193"/>
      <c r="F6" s="193"/>
      <c r="G6" s="193"/>
      <c r="H6" s="193"/>
      <c r="I6" s="193"/>
      <c r="J6" s="38"/>
      <c r="K6" s="38"/>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9" ht="36.75" thickBot="1">
      <c r="A7" s="39" t="s">
        <v>79</v>
      </c>
      <c r="B7" s="31" t="s">
        <v>80</v>
      </c>
      <c r="C7" s="31" t="s">
        <v>61</v>
      </c>
      <c r="D7" s="31" t="s">
        <v>81</v>
      </c>
      <c r="E7" s="31" t="s">
        <v>63</v>
      </c>
      <c r="F7" s="31" t="s">
        <v>82</v>
      </c>
      <c r="G7" s="31" t="s">
        <v>83</v>
      </c>
      <c r="H7" s="44" t="s">
        <v>84</v>
      </c>
      <c r="I7" s="45" t="s">
        <v>85</v>
      </c>
    </row>
    <row r="8" spans="1:9" ht="75.75" customHeight="1" thickBot="1">
      <c r="A8" s="41" t="s">
        <v>316</v>
      </c>
      <c r="B8" s="27" t="s">
        <v>317</v>
      </c>
      <c r="C8" s="27" t="s">
        <v>318</v>
      </c>
      <c r="D8" s="43">
        <v>91250</v>
      </c>
      <c r="E8" s="30">
        <v>42929</v>
      </c>
      <c r="F8" s="27" t="s">
        <v>319</v>
      </c>
      <c r="G8" s="30">
        <v>43374</v>
      </c>
      <c r="H8" s="27" t="s">
        <v>320</v>
      </c>
      <c r="I8" s="42">
        <v>75000</v>
      </c>
    </row>
    <row r="9" spans="1:9" ht="89.25" customHeight="1" thickBot="1">
      <c r="A9" s="41" t="s">
        <v>316</v>
      </c>
      <c r="B9" s="27" t="s">
        <v>317</v>
      </c>
      <c r="C9" s="27" t="s">
        <v>321</v>
      </c>
      <c r="D9" s="43">
        <v>88620</v>
      </c>
      <c r="E9" s="30">
        <v>42929</v>
      </c>
      <c r="F9" s="27" t="s">
        <v>319</v>
      </c>
      <c r="G9" s="30">
        <v>43374</v>
      </c>
      <c r="H9" s="27" t="s">
        <v>320</v>
      </c>
      <c r="I9" s="42">
        <v>51816.8</v>
      </c>
    </row>
    <row r="10" spans="1:9" ht="54.75" customHeight="1" thickBot="1">
      <c r="A10" s="41" t="s">
        <v>322</v>
      </c>
      <c r="B10" s="27" t="s">
        <v>317</v>
      </c>
      <c r="C10" s="27" t="s">
        <v>323</v>
      </c>
      <c r="D10" s="43">
        <v>207040</v>
      </c>
      <c r="E10" s="30">
        <v>43004</v>
      </c>
      <c r="F10" s="27" t="s">
        <v>319</v>
      </c>
      <c r="G10" s="30">
        <v>43405</v>
      </c>
      <c r="H10" s="27" t="s">
        <v>324</v>
      </c>
      <c r="I10" s="42">
        <v>207040</v>
      </c>
    </row>
    <row r="11" spans="1:9" ht="60.75" customHeight="1" thickBot="1">
      <c r="A11" s="41" t="s">
        <v>325</v>
      </c>
      <c r="B11" s="27" t="s">
        <v>326</v>
      </c>
      <c r="C11" s="27" t="s">
        <v>327</v>
      </c>
      <c r="D11" s="43">
        <v>66000</v>
      </c>
      <c r="E11" s="30">
        <v>42927</v>
      </c>
      <c r="F11" s="27" t="s">
        <v>319</v>
      </c>
      <c r="G11" s="30">
        <v>43328</v>
      </c>
      <c r="H11" s="27" t="s">
        <v>324</v>
      </c>
      <c r="I11" s="42">
        <v>66000</v>
      </c>
    </row>
    <row r="12" spans="1:9" ht="36.75" thickBot="1">
      <c r="A12" s="51" t="s">
        <v>328</v>
      </c>
      <c r="B12" s="147" t="s">
        <v>326</v>
      </c>
      <c r="C12" s="147" t="s">
        <v>329</v>
      </c>
      <c r="D12" s="149">
        <v>83714.92</v>
      </c>
      <c r="E12" s="150">
        <v>42927</v>
      </c>
      <c r="F12" s="147" t="s">
        <v>319</v>
      </c>
      <c r="G12" s="150">
        <v>43328</v>
      </c>
      <c r="H12" s="147" t="s">
        <v>324</v>
      </c>
      <c r="I12" s="151">
        <v>83714.92</v>
      </c>
    </row>
    <row r="13" ht="15">
      <c r="I13" s="66"/>
    </row>
  </sheetData>
  <sheetProtection/>
  <mergeCells count="27">
    <mergeCell ref="EN6:EX6"/>
    <mergeCell ref="HM6:HW6"/>
    <mergeCell ref="HX6:IH6"/>
    <mergeCell ref="II6:IS6"/>
    <mergeCell ref="IT6:IV6"/>
    <mergeCell ref="A6:I6"/>
    <mergeCell ref="EY6:FI6"/>
    <mergeCell ref="FJ6:FT6"/>
    <mergeCell ref="FU6:GE6"/>
    <mergeCell ref="GF6:GP6"/>
    <mergeCell ref="BD6:BN6"/>
    <mergeCell ref="BO6:BY6"/>
    <mergeCell ref="BZ6:CJ6"/>
    <mergeCell ref="GQ6:HA6"/>
    <mergeCell ref="HB6:HL6"/>
    <mergeCell ref="CK6:CU6"/>
    <mergeCell ref="CV6:DF6"/>
    <mergeCell ref="DG6:DQ6"/>
    <mergeCell ref="DR6:EB6"/>
    <mergeCell ref="EC6:EM6"/>
    <mergeCell ref="L6:V6"/>
    <mergeCell ref="A3:I3"/>
    <mergeCell ref="A1:I1"/>
    <mergeCell ref="W6:AG6"/>
    <mergeCell ref="AH6:AR6"/>
    <mergeCell ref="AS6:BC6"/>
    <mergeCell ref="A4:I4"/>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V10"/>
  <sheetViews>
    <sheetView zoomScalePageLayoutView="0" workbookViewId="0" topLeftCell="A1">
      <selection activeCell="A7" sqref="A7:H8"/>
    </sheetView>
  </sheetViews>
  <sheetFormatPr defaultColWidth="11.5546875" defaultRowHeight="15"/>
  <cols>
    <col min="3" max="3" width="25.88671875" style="0" customWidth="1"/>
  </cols>
  <sheetData>
    <row r="1" spans="1:11" ht="25.5">
      <c r="A1" s="187" t="s">
        <v>31</v>
      </c>
      <c r="B1" s="188"/>
      <c r="C1" s="188"/>
      <c r="D1" s="188"/>
      <c r="E1" s="188"/>
      <c r="F1" s="188"/>
      <c r="G1" s="188"/>
      <c r="H1" s="191"/>
      <c r="I1" s="40"/>
      <c r="J1" s="40"/>
      <c r="K1" s="40"/>
    </row>
    <row r="2" spans="1:11" ht="15.75">
      <c r="A2" s="22"/>
      <c r="D2" s="14"/>
      <c r="E2" s="14"/>
      <c r="F2" s="14"/>
      <c r="G2" s="14"/>
      <c r="K2" s="1"/>
    </row>
    <row r="3" spans="1:11" ht="20.25">
      <c r="A3" s="190" t="s">
        <v>99</v>
      </c>
      <c r="B3" s="190"/>
      <c r="C3" s="190"/>
      <c r="D3" s="190"/>
      <c r="E3" s="190"/>
      <c r="F3" s="190"/>
      <c r="G3" s="190"/>
      <c r="H3" s="190"/>
      <c r="I3" s="37"/>
      <c r="J3" s="37"/>
      <c r="K3" s="37"/>
    </row>
    <row r="4" spans="1:11" ht="33.75" customHeight="1">
      <c r="A4" s="182" t="s">
        <v>43</v>
      </c>
      <c r="B4" s="182"/>
      <c r="C4" s="182"/>
      <c r="D4" s="182"/>
      <c r="E4" s="182"/>
      <c r="F4" s="182"/>
      <c r="G4" s="182"/>
      <c r="H4" s="182"/>
      <c r="I4" s="38"/>
      <c r="J4" s="38"/>
      <c r="K4" s="38"/>
    </row>
    <row r="5" spans="1:11" ht="18.75">
      <c r="A5" s="182"/>
      <c r="B5" s="182"/>
      <c r="C5" s="182"/>
      <c r="D5" s="182"/>
      <c r="E5" s="182"/>
      <c r="F5" s="182"/>
      <c r="G5" s="182"/>
      <c r="H5" s="182"/>
      <c r="I5" s="182"/>
      <c r="J5" s="182"/>
      <c r="K5" s="182"/>
    </row>
    <row r="6" spans="1:256" ht="19.5" thickBot="1">
      <c r="A6" s="193" t="s">
        <v>313</v>
      </c>
      <c r="B6" s="193"/>
      <c r="C6" s="193"/>
      <c r="D6" s="193"/>
      <c r="E6" s="193"/>
      <c r="F6" s="193"/>
      <c r="G6" s="193"/>
      <c r="H6" s="193"/>
      <c r="I6" s="38"/>
      <c r="J6" s="38"/>
      <c r="K6" s="38"/>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8" ht="36.75" thickBot="1">
      <c r="A7" s="39" t="s">
        <v>75</v>
      </c>
      <c r="B7" s="31" t="s">
        <v>54</v>
      </c>
      <c r="C7" s="31" t="s">
        <v>61</v>
      </c>
      <c r="D7" s="31" t="s">
        <v>62</v>
      </c>
      <c r="E7" s="31" t="s">
        <v>63</v>
      </c>
      <c r="F7" s="31" t="s">
        <v>76</v>
      </c>
      <c r="G7" s="31" t="s">
        <v>77</v>
      </c>
      <c r="H7" s="31" t="s">
        <v>78</v>
      </c>
    </row>
    <row r="8" spans="1:8" ht="48.75" thickBot="1">
      <c r="A8" s="41" t="s">
        <v>322</v>
      </c>
      <c r="B8" s="27" t="s">
        <v>317</v>
      </c>
      <c r="C8" s="148" t="s">
        <v>323</v>
      </c>
      <c r="D8" s="43">
        <v>207040</v>
      </c>
      <c r="E8" s="30">
        <v>43004</v>
      </c>
      <c r="F8" s="30">
        <v>43368</v>
      </c>
      <c r="G8" s="42">
        <v>20704</v>
      </c>
      <c r="H8" s="42">
        <v>0</v>
      </c>
    </row>
    <row r="9" spans="1:8" ht="15.75" thickBot="1">
      <c r="A9" s="28"/>
      <c r="B9" s="29"/>
      <c r="C9" s="29"/>
      <c r="D9" s="43"/>
      <c r="E9" s="30"/>
      <c r="F9" s="30"/>
      <c r="G9" s="42"/>
      <c r="H9" s="42"/>
    </row>
    <row r="10" ht="15">
      <c r="G10" s="66"/>
    </row>
  </sheetData>
  <sheetProtection/>
  <mergeCells count="28">
    <mergeCell ref="EC6:EM6"/>
    <mergeCell ref="EN6:EX6"/>
    <mergeCell ref="HM6:HW6"/>
    <mergeCell ref="HX6:IH6"/>
    <mergeCell ref="II6:IS6"/>
    <mergeCell ref="IT6:IV6"/>
    <mergeCell ref="EY6:FI6"/>
    <mergeCell ref="FJ6:FT6"/>
    <mergeCell ref="FU6:GE6"/>
    <mergeCell ref="GF6:GP6"/>
    <mergeCell ref="AS6:BC6"/>
    <mergeCell ref="BD6:BN6"/>
    <mergeCell ref="BO6:BY6"/>
    <mergeCell ref="BZ6:CJ6"/>
    <mergeCell ref="GQ6:HA6"/>
    <mergeCell ref="HB6:HL6"/>
    <mergeCell ref="CK6:CU6"/>
    <mergeCell ref="CV6:DF6"/>
    <mergeCell ref="DG6:DQ6"/>
    <mergeCell ref="DR6:EB6"/>
    <mergeCell ref="A5:K5"/>
    <mergeCell ref="L6:V6"/>
    <mergeCell ref="A3:H3"/>
    <mergeCell ref="A1:H1"/>
    <mergeCell ref="W6:AG6"/>
    <mergeCell ref="AH6:AR6"/>
    <mergeCell ref="A6:H6"/>
    <mergeCell ref="A4:H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V11"/>
  <sheetViews>
    <sheetView zoomScale="90" zoomScaleNormal="90" zoomScalePageLayoutView="0" workbookViewId="0" topLeftCell="A1">
      <selection activeCell="D8" sqref="D8"/>
    </sheetView>
  </sheetViews>
  <sheetFormatPr defaultColWidth="11.5546875" defaultRowHeight="15"/>
  <cols>
    <col min="1" max="1" width="22.6640625" style="0" customWidth="1"/>
    <col min="2" max="2" width="33.4453125" style="0" customWidth="1"/>
    <col min="3" max="3" width="26.5546875" style="0" customWidth="1"/>
    <col min="4" max="4" width="27.77734375" style="0" customWidth="1"/>
  </cols>
  <sheetData>
    <row r="1" spans="1:11" ht="25.5">
      <c r="A1" s="187" t="s">
        <v>31</v>
      </c>
      <c r="B1" s="188"/>
      <c r="C1" s="188"/>
      <c r="D1" s="191"/>
      <c r="E1" s="40"/>
      <c r="F1" s="40"/>
      <c r="G1" s="40"/>
      <c r="H1" s="40"/>
      <c r="I1" s="40"/>
      <c r="J1" s="40"/>
      <c r="K1" s="40"/>
    </row>
    <row r="2" spans="1:11" ht="15.75">
      <c r="A2" s="22"/>
      <c r="D2" s="14"/>
      <c r="E2" s="14"/>
      <c r="F2" s="14"/>
      <c r="G2" s="14"/>
      <c r="K2" s="1"/>
    </row>
    <row r="3" spans="1:11" ht="20.25">
      <c r="A3" s="190" t="s">
        <v>100</v>
      </c>
      <c r="B3" s="190"/>
      <c r="C3" s="190"/>
      <c r="D3" s="190"/>
      <c r="E3" s="37"/>
      <c r="F3" s="37"/>
      <c r="G3" s="37"/>
      <c r="H3" s="37"/>
      <c r="I3" s="37"/>
      <c r="J3" s="37"/>
      <c r="K3" s="37"/>
    </row>
    <row r="4" spans="1:11" ht="30.75" customHeight="1">
      <c r="A4" s="182" t="s">
        <v>43</v>
      </c>
      <c r="B4" s="182"/>
      <c r="C4" s="182"/>
      <c r="D4" s="182"/>
      <c r="E4" s="38"/>
      <c r="F4" s="38"/>
      <c r="G4" s="38"/>
      <c r="H4" s="38"/>
      <c r="I4" s="38"/>
      <c r="J4" s="38"/>
      <c r="K4" s="38"/>
    </row>
    <row r="5" spans="1:11" ht="18.75">
      <c r="A5" s="182"/>
      <c r="B5" s="182"/>
      <c r="C5" s="182"/>
      <c r="D5" s="182"/>
      <c r="E5" s="182"/>
      <c r="F5" s="182"/>
      <c r="G5" s="182"/>
      <c r="H5" s="182"/>
      <c r="I5" s="182"/>
      <c r="J5" s="182"/>
      <c r="K5" s="182"/>
    </row>
    <row r="6" spans="1:256" ht="19.5" thickBot="1">
      <c r="A6" s="194" t="s">
        <v>312</v>
      </c>
      <c r="B6" s="194"/>
      <c r="C6" s="194"/>
      <c r="D6" s="194"/>
      <c r="E6" s="38"/>
      <c r="F6" s="38"/>
      <c r="G6" s="38"/>
      <c r="H6" s="38"/>
      <c r="I6" s="38"/>
      <c r="J6" s="38"/>
      <c r="K6" s="38"/>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4" ht="24.75" thickBot="1">
      <c r="A7" s="19" t="s">
        <v>72</v>
      </c>
      <c r="B7" s="20" t="s">
        <v>244</v>
      </c>
      <c r="C7" s="20" t="s">
        <v>73</v>
      </c>
      <c r="D7" s="20" t="s">
        <v>74</v>
      </c>
    </row>
    <row r="8" spans="1:4" ht="16.5" thickBot="1">
      <c r="A8" s="36" t="s">
        <v>36</v>
      </c>
      <c r="B8" s="21">
        <v>5</v>
      </c>
      <c r="C8" s="21">
        <v>0</v>
      </c>
      <c r="D8" s="53">
        <v>75266.98</v>
      </c>
    </row>
    <row r="9" spans="1:4" ht="16.5" thickBot="1">
      <c r="A9" s="36" t="s">
        <v>37</v>
      </c>
      <c r="B9" s="21">
        <v>3</v>
      </c>
      <c r="C9" s="21">
        <f>19+8</f>
        <v>27</v>
      </c>
      <c r="D9" s="53">
        <f>151055.37+739.91</f>
        <v>151795.28</v>
      </c>
    </row>
    <row r="10" ht="15">
      <c r="D10" s="67"/>
    </row>
    <row r="11" ht="15.75">
      <c r="B11" s="50"/>
    </row>
  </sheetData>
  <sheetProtection/>
  <mergeCells count="28">
    <mergeCell ref="A1:D1"/>
    <mergeCell ref="A3:D3"/>
    <mergeCell ref="A4:D4"/>
    <mergeCell ref="A6:D6"/>
    <mergeCell ref="EY6:FI6"/>
    <mergeCell ref="FJ6:FT6"/>
    <mergeCell ref="EC6:EM6"/>
    <mergeCell ref="EN6:EX6"/>
    <mergeCell ref="CK6:CU6"/>
    <mergeCell ref="CV6:DF6"/>
    <mergeCell ref="HM6:HW6"/>
    <mergeCell ref="HX6:IH6"/>
    <mergeCell ref="II6:IS6"/>
    <mergeCell ref="IT6:IV6"/>
    <mergeCell ref="BO6:BY6"/>
    <mergeCell ref="BZ6:CJ6"/>
    <mergeCell ref="FU6:GE6"/>
    <mergeCell ref="GF6:GP6"/>
    <mergeCell ref="GQ6:HA6"/>
    <mergeCell ref="HB6:HL6"/>
    <mergeCell ref="DG6:DQ6"/>
    <mergeCell ref="DR6:EB6"/>
    <mergeCell ref="A5:K5"/>
    <mergeCell ref="L6:V6"/>
    <mergeCell ref="W6:AG6"/>
    <mergeCell ref="AH6:AR6"/>
    <mergeCell ref="AS6:BC6"/>
    <mergeCell ref="BD6:BN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SINDICATURA DE COMPTES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SINDICATURA DE COMPTES</dc:creator>
  <cp:keywords/>
  <dc:description/>
  <cp:lastModifiedBy>Beatriz Chacartegui Jávega</cp:lastModifiedBy>
  <cp:lastPrinted>2009-05-25T09:30:23Z</cp:lastPrinted>
  <dcterms:created xsi:type="dcterms:W3CDTF">1998-03-04T12:45:42Z</dcterms:created>
  <dcterms:modified xsi:type="dcterms:W3CDTF">2018-11-27T12:12:14Z</dcterms:modified>
  <cp:category/>
  <cp:version/>
  <cp:contentType/>
  <cp:contentStatus/>
</cp:coreProperties>
</file>